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D:\myDISKTOP\"/>
    </mc:Choice>
  </mc:AlternateContent>
  <xr:revisionPtr revIDLastSave="0" documentId="13_ncr:1_{458FA7B5-97FA-420B-826E-63A18CC6B87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firstSheet="1"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List'!$A$4:$AI$2475</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List'!$B$5:$B$2475</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5" i="5" l="1"/>
  <c r="R15" i="5"/>
  <c r="S15" i="5"/>
  <c r="T15" i="5"/>
  <c r="X15" i="5"/>
  <c r="AB15" i="5"/>
  <c r="V16" i="5"/>
  <c r="R16" i="5"/>
  <c r="S16" i="5"/>
  <c r="T16" i="5"/>
  <c r="X16" i="5"/>
  <c r="AB16" i="5"/>
  <c r="V7" i="5"/>
  <c r="R7" i="5"/>
  <c r="S7" i="5"/>
  <c r="T7" i="5"/>
  <c r="X7" i="5"/>
  <c r="AB7" i="5"/>
  <c r="V8" i="5"/>
  <c r="R8" i="5"/>
  <c r="S8" i="5"/>
  <c r="T8" i="5"/>
  <c r="X8" i="5"/>
  <c r="AB8" i="5"/>
  <c r="V5" i="5"/>
  <c r="AB5" i="5"/>
  <c r="AB6" i="5"/>
  <c r="AB9" i="5"/>
  <c r="AB10" i="5"/>
  <c r="AB11" i="5"/>
  <c r="AB12" i="5"/>
  <c r="AB13" i="5"/>
  <c r="AB14"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G61" i="6"/>
  <c r="B16" i="6"/>
  <c r="B21" i="6"/>
  <c r="F24" i="6"/>
  <c r="F61" i="6"/>
  <c r="H61" i="6"/>
  <c r="C4" i="5"/>
  <c r="F64" i="6"/>
  <c r="D4" i="5"/>
  <c r="E4"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G64" i="6" a="1"/>
  <c r="G64" i="6"/>
  <c r="H64" i="6"/>
  <c r="G60" i="6"/>
  <c r="B15" i="6"/>
  <c r="B20"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13" i="6"/>
  <c r="G13" i="6"/>
  <c r="H13"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9" i="5"/>
  <c r="X10" i="5"/>
  <c r="X11" i="5"/>
  <c r="X12" i="5"/>
  <c r="X13" i="5"/>
  <c r="X14"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I64" i="6"/>
  <c r="E4" i="8"/>
  <c r="V6" i="5"/>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T2475" i="5"/>
  <c r="S2475" i="5"/>
  <c r="R2475" i="5"/>
  <c r="J2475" i="5"/>
  <c r="I2475" i="5"/>
  <c r="H2475" i="5"/>
  <c r="G2475" i="5"/>
  <c r="F2475" i="5"/>
  <c r="P27" i="4"/>
  <c r="T127" i="5"/>
  <c r="T138" i="5"/>
  <c r="T159" i="5"/>
  <c r="T167" i="5"/>
  <c r="T170" i="5"/>
  <c r="S194" i="5"/>
  <c r="S207" i="5"/>
  <c r="T215" i="5"/>
  <c r="S226" i="5"/>
  <c r="T234" i="5"/>
  <c r="T247" i="5"/>
  <c r="S255" i="5"/>
  <c r="T266" i="5"/>
  <c r="T279" i="5"/>
  <c r="S303" i="5"/>
  <c r="S311" i="5"/>
  <c r="T314" i="5"/>
  <c r="S327" i="5"/>
  <c r="S330" i="5"/>
  <c r="T335" i="5"/>
  <c r="T343" i="5"/>
  <c r="T346" i="5"/>
  <c r="T354" i="5"/>
  <c r="S359" i="5"/>
  <c r="S370" i="5"/>
  <c r="S375" i="5"/>
  <c r="S394" i="5"/>
  <c r="T410" i="5"/>
  <c r="T415" i="5"/>
  <c r="S455" i="5"/>
  <c r="S466" i="5"/>
  <c r="S471" i="5"/>
  <c r="T474" i="5"/>
  <c r="S482" i="5"/>
  <c r="S495" i="5"/>
  <c r="S498" i="5"/>
  <c r="T511" i="5"/>
  <c r="T514" i="5"/>
  <c r="S519" i="5"/>
  <c r="S522" i="5"/>
  <c r="T559" i="5"/>
  <c r="S570" i="5"/>
  <c r="S575" i="5"/>
  <c r="T610" i="5"/>
  <c r="S631" i="5"/>
  <c r="T634" i="5"/>
  <c r="S650" i="5"/>
  <c r="T666" i="5"/>
  <c r="T706" i="5"/>
  <c r="S730" i="5"/>
  <c r="T746" i="5"/>
  <c r="S767" i="5"/>
  <c r="S818" i="5"/>
  <c r="S839" i="5"/>
  <c r="S842" i="5"/>
  <c r="T850" i="5"/>
  <c r="T855" i="5"/>
  <c r="S871" i="5"/>
  <c r="S879" i="5"/>
  <c r="T887" i="5"/>
  <c r="T895" i="5"/>
  <c r="T919" i="5"/>
  <c r="T922" i="5"/>
  <c r="S930" i="5"/>
  <c r="S943" i="5"/>
  <c r="T946" i="5"/>
  <c r="T969" i="5"/>
  <c r="T975" i="5"/>
  <c r="S977" i="5"/>
  <c r="T991" i="5"/>
  <c r="T1023" i="5"/>
  <c r="S1065" i="5"/>
  <c r="S1082" i="5"/>
  <c r="T1121" i="5"/>
  <c r="T1135" i="5"/>
  <c r="S1137" i="5"/>
  <c r="T1143" i="5"/>
  <c r="S1170" i="5"/>
  <c r="S1193" i="5"/>
  <c r="S1194" i="5"/>
  <c r="S1226" i="5"/>
  <c r="S1239" i="5"/>
  <c r="T1250" i="5"/>
  <c r="S1266" i="5"/>
  <c r="T1305" i="5"/>
  <c r="T1311" i="5"/>
  <c r="T1345" i="5"/>
  <c r="S1354" i="5"/>
  <c r="T1359" i="5"/>
  <c r="T1393" i="5"/>
  <c r="T1418" i="5"/>
  <c r="S1426" i="5"/>
  <c r="S1439" i="5"/>
  <c r="T1447" i="5"/>
  <c r="S1487" i="5"/>
  <c r="S1490" i="5"/>
  <c r="S1513" i="5"/>
  <c r="T1514" i="5"/>
  <c r="S1519" i="5"/>
  <c r="S1535" i="5"/>
  <c r="S1551" i="5"/>
  <c r="S1559" i="5"/>
  <c r="T1578" i="5"/>
  <c r="S1583" i="5"/>
  <c r="S1591" i="5"/>
  <c r="S1615" i="5"/>
  <c r="S1626" i="5"/>
  <c r="S1674" i="5"/>
  <c r="T1690" i="5"/>
  <c r="S1721" i="5"/>
  <c r="T1730" i="5"/>
  <c r="T1738" i="5"/>
  <c r="S1762" i="5"/>
  <c r="S1810" i="5"/>
  <c r="T1818" i="5"/>
  <c r="T1855" i="5"/>
  <c r="T1858" i="5"/>
  <c r="S1895" i="5"/>
  <c r="T1954" i="5"/>
  <c r="T1959" i="5"/>
  <c r="T1994" i="5"/>
  <c r="T2047" i="5"/>
  <c r="S2049" i="5"/>
  <c r="T2055" i="5"/>
  <c r="S2074" i="5"/>
  <c r="T2081" i="5"/>
  <c r="T2087" i="5"/>
  <c r="S2089" i="5"/>
  <c r="T2111" i="5"/>
  <c r="S2130" i="5"/>
  <c r="S2137" i="5"/>
  <c r="S2191" i="5"/>
  <c r="T2201" i="5"/>
  <c r="S2207" i="5"/>
  <c r="T2209" i="5"/>
  <c r="T2210" i="5"/>
  <c r="S2263" i="5"/>
  <c r="S2266" i="5"/>
  <c r="S2273" i="5"/>
  <c r="S2279" i="5"/>
  <c r="S2327" i="5"/>
  <c r="S2337" i="5"/>
  <c r="T2361" i="5"/>
  <c r="T2375" i="5"/>
  <c r="T2383" i="5"/>
  <c r="T2391" i="5"/>
  <c r="S2415" i="5"/>
  <c r="T2447" i="5"/>
  <c r="S2473" i="5"/>
  <c r="S2474" i="5"/>
  <c r="B84" i="4"/>
  <c r="P35" i="4"/>
  <c r="P34" i="4"/>
  <c r="V35" i="5"/>
  <c r="V38" i="5"/>
  <c r="G54" i="5"/>
  <c r="B6" i="6"/>
  <c r="B59" i="6"/>
  <c r="I77" i="5"/>
  <c r="I88" i="5"/>
  <c r="G93" i="5"/>
  <c r="R120" i="5"/>
  <c r="I125" i="5"/>
  <c r="R136" i="5"/>
  <c r="I141" i="5"/>
  <c r="G157" i="5"/>
  <c r="G160" i="5"/>
  <c r="R191" i="5"/>
  <c r="H221" i="5"/>
  <c r="I232" i="5"/>
  <c r="R237" i="5"/>
  <c r="H253" i="5"/>
  <c r="R264" i="5"/>
  <c r="J285" i="5"/>
  <c r="J296" i="5"/>
  <c r="F317" i="5"/>
  <c r="J360" i="5"/>
  <c r="G363" i="5"/>
  <c r="R385" i="5"/>
  <c r="H392" i="5"/>
  <c r="R397" i="5"/>
  <c r="I403" i="5"/>
  <c r="F421" i="5"/>
  <c r="H427" i="5"/>
  <c r="G429" i="5"/>
  <c r="F451" i="5"/>
  <c r="I453" i="5"/>
  <c r="J469" i="5"/>
  <c r="R472" i="5"/>
  <c r="G475" i="5"/>
  <c r="H485" i="5"/>
  <c r="R488" i="5"/>
  <c r="H491" i="5"/>
  <c r="F509" i="5"/>
  <c r="F523" i="5"/>
  <c r="F552" i="5"/>
  <c r="J573" i="5"/>
  <c r="I576" i="5"/>
  <c r="F579" i="5"/>
  <c r="R597" i="5"/>
  <c r="G619" i="5"/>
  <c r="I632" i="5"/>
  <c r="H640" i="5"/>
  <c r="G647" i="5"/>
  <c r="J669" i="5"/>
  <c r="G672" i="5"/>
  <c r="J677" i="5"/>
  <c r="I685" i="5"/>
  <c r="F687" i="5"/>
  <c r="H703" i="5"/>
  <c r="J704" i="5"/>
  <c r="G711" i="5"/>
  <c r="G717" i="5"/>
  <c r="H719" i="5"/>
  <c r="J727" i="5"/>
  <c r="G747" i="5"/>
  <c r="I773" i="5"/>
  <c r="F781" i="5"/>
  <c r="R795" i="5"/>
  <c r="H800" i="5"/>
  <c r="R805" i="5"/>
  <c r="R821" i="5"/>
  <c r="H848" i="5"/>
  <c r="F861" i="5"/>
  <c r="R880" i="5"/>
  <c r="H915" i="5"/>
  <c r="H928" i="5"/>
  <c r="G939" i="5"/>
  <c r="F941" i="5"/>
  <c r="J946" i="5"/>
  <c r="R952" i="5"/>
  <c r="I973" i="5"/>
  <c r="R979" i="5"/>
  <c r="G981" i="5"/>
  <c r="H984" i="5"/>
  <c r="G987" i="5"/>
  <c r="H1002" i="5"/>
  <c r="I1008" i="5"/>
  <c r="F1016" i="5"/>
  <c r="H1019" i="5"/>
  <c r="J1021" i="5"/>
  <c r="I1027" i="5"/>
  <c r="R1029" i="5"/>
  <c r="F1035" i="5"/>
  <c r="R1037" i="5"/>
  <c r="I1043" i="5"/>
  <c r="R1051" i="5"/>
  <c r="I1063" i="5"/>
  <c r="I1095" i="5"/>
  <c r="R1106" i="5"/>
  <c r="I1107" i="5"/>
  <c r="H1120" i="5"/>
  <c r="F1127" i="5"/>
  <c r="I1131" i="5"/>
  <c r="J1135" i="5"/>
  <c r="R1138" i="5"/>
  <c r="R1141" i="5"/>
  <c r="R1149" i="5"/>
  <c r="F1151" i="5"/>
  <c r="I1159" i="5"/>
  <c r="F1160" i="5"/>
  <c r="I1181" i="5"/>
  <c r="R1208" i="5"/>
  <c r="J1213" i="5"/>
  <c r="G1215" i="5"/>
  <c r="F1221" i="5"/>
  <c r="G1223" i="5"/>
  <c r="H1231" i="5"/>
  <c r="G1232" i="5"/>
  <c r="I1247" i="5"/>
  <c r="R1253" i="5"/>
  <c r="F1261" i="5"/>
  <c r="H1264" i="5"/>
  <c r="R1272" i="5"/>
  <c r="J1277" i="5"/>
  <c r="J1279" i="5"/>
  <c r="I1287" i="5"/>
  <c r="J1299" i="5"/>
  <c r="G1303" i="5"/>
  <c r="H1304" i="5"/>
  <c r="G1311" i="5"/>
  <c r="F1319" i="5"/>
  <c r="I1341" i="5"/>
  <c r="F1347" i="5"/>
  <c r="I1351" i="5"/>
  <c r="F1360" i="5"/>
  <c r="F1375" i="5"/>
  <c r="H1392" i="5"/>
  <c r="R1397" i="5"/>
  <c r="G1403" i="5"/>
  <c r="J1432" i="5"/>
  <c r="I1437" i="5"/>
  <c r="G1448" i="5"/>
  <c r="H1459" i="5"/>
  <c r="I1474" i="5"/>
  <c r="I1491" i="5"/>
  <c r="G1497" i="5"/>
  <c r="R1499" i="5"/>
  <c r="R1504" i="5"/>
  <c r="G1507" i="5"/>
  <c r="J1514" i="5"/>
  <c r="H1517" i="5"/>
  <c r="I1533" i="5"/>
  <c r="R1539" i="5"/>
  <c r="F1547" i="5"/>
  <c r="R1555" i="5"/>
  <c r="F1565" i="5"/>
  <c r="H1568" i="5"/>
  <c r="F1571" i="5"/>
  <c r="G1576" i="5"/>
  <c r="J1578" i="5"/>
  <c r="J1579" i="5"/>
  <c r="J1581" i="5"/>
  <c r="I1587" i="5"/>
  <c r="J1589" i="5"/>
  <c r="G1610" i="5"/>
  <c r="H1618" i="5"/>
  <c r="I1632" i="5"/>
  <c r="I1635" i="5"/>
  <c r="R1648" i="5"/>
  <c r="R1650" i="5"/>
  <c r="G1655" i="5"/>
  <c r="F1656" i="5"/>
  <c r="F1658" i="5"/>
  <c r="G1674" i="5"/>
  <c r="F1677" i="5"/>
  <c r="J1693" i="5"/>
  <c r="I1695" i="5"/>
  <c r="I1719" i="5"/>
  <c r="I1738" i="5"/>
  <c r="R1743" i="5"/>
  <c r="R1754" i="5"/>
  <c r="J1789" i="5"/>
  <c r="J1823" i="5"/>
  <c r="H1829" i="5"/>
  <c r="G1831" i="5"/>
  <c r="J1837" i="5"/>
  <c r="R1842" i="5"/>
  <c r="H1853" i="5"/>
  <c r="J1855" i="5"/>
  <c r="H1861" i="5"/>
  <c r="R1869" i="5"/>
  <c r="R1871" i="5"/>
  <c r="H1877" i="5"/>
  <c r="I1893" i="5"/>
  <c r="I1903" i="5"/>
  <c r="G1906" i="5"/>
  <c r="R1927" i="5"/>
  <c r="H1938" i="5"/>
  <c r="R1941" i="5"/>
  <c r="G1949" i="5"/>
  <c r="G1960" i="5"/>
  <c r="R1962" i="5"/>
  <c r="J1981" i="5"/>
  <c r="G1983" i="5"/>
  <c r="H1991" i="5"/>
  <c r="I2002" i="5"/>
  <c r="H2007" i="5"/>
  <c r="R2016" i="5"/>
  <c r="F2021" i="5"/>
  <c r="J2027" i="5"/>
  <c r="R2029" i="5"/>
  <c r="H2034" i="5"/>
  <c r="R2037" i="5"/>
  <c r="R2038" i="5"/>
  <c r="I2058" i="5"/>
  <c r="J2063" i="5"/>
  <c r="J2077" i="5"/>
  <c r="R2079" i="5"/>
  <c r="H2087" i="5"/>
  <c r="I2109" i="5"/>
  <c r="F2113" i="5"/>
  <c r="G2122" i="5"/>
  <c r="H2126" i="5"/>
  <c r="G2127" i="5"/>
  <c r="H2143" i="5"/>
  <c r="J2151" i="5"/>
  <c r="G2154" i="5"/>
  <c r="J2163" i="5"/>
  <c r="H2167" i="5"/>
  <c r="F2170" i="5"/>
  <c r="R2171" i="5"/>
  <c r="G2176" i="5"/>
  <c r="R2181" i="5"/>
  <c r="J2182" i="5"/>
  <c r="J2183" i="5"/>
  <c r="F2189" i="5"/>
  <c r="I2198" i="5"/>
  <c r="R2205" i="5"/>
  <c r="H2206" i="5"/>
  <c r="I2207" i="5"/>
  <c r="I2221" i="5"/>
  <c r="F2229" i="5"/>
  <c r="G2234" i="5"/>
  <c r="H2237" i="5"/>
  <c r="J2240" i="5"/>
  <c r="F2248" i="5"/>
  <c r="J2258" i="5"/>
  <c r="F2259" i="5"/>
  <c r="G2266" i="5"/>
  <c r="R2267" i="5"/>
  <c r="I2274" i="5"/>
  <c r="R2275" i="5"/>
  <c r="I2283" i="5"/>
  <c r="H2286" i="5"/>
  <c r="J2304" i="5"/>
  <c r="G2309" i="5"/>
  <c r="H2310" i="5"/>
  <c r="F2319" i="5"/>
  <c r="J2335" i="5"/>
  <c r="H2339" i="5"/>
  <c r="R2341" i="5"/>
  <c r="R2346" i="5"/>
  <c r="R2347" i="5"/>
  <c r="R2365" i="5"/>
  <c r="R2367" i="5"/>
  <c r="G2375" i="5"/>
  <c r="R2381" i="5"/>
  <c r="H2383" i="5"/>
  <c r="H2399" i="5"/>
  <c r="I2405" i="5"/>
  <c r="F2407" i="5"/>
  <c r="J2415" i="5"/>
  <c r="I2442" i="5"/>
  <c r="R2447" i="5"/>
  <c r="J2450" i="5"/>
  <c r="R2454" i="5"/>
  <c r="I2461" i="5"/>
  <c r="H2462" i="5"/>
  <c r="J2463" i="5"/>
  <c r="F2469" i="5"/>
  <c r="F2472" i="5"/>
  <c r="G2473" i="5"/>
  <c r="G2474" i="5"/>
  <c r="V36" i="5"/>
  <c r="I36" i="5"/>
  <c r="V43" i="5"/>
  <c r="R52" i="5"/>
  <c r="I59" i="5"/>
  <c r="F67" i="5"/>
  <c r="I115" i="5"/>
  <c r="J123" i="5"/>
  <c r="R156" i="5"/>
  <c r="F163" i="5"/>
  <c r="I164" i="5"/>
  <c r="J171" i="5"/>
  <c r="H211" i="5"/>
  <c r="H220" i="5"/>
  <c r="J227" i="5"/>
  <c r="F228" i="5"/>
  <c r="H251" i="5"/>
  <c r="R259" i="5"/>
  <c r="I267" i="5"/>
  <c r="J291" i="5"/>
  <c r="I307" i="5"/>
  <c r="H331" i="5"/>
  <c r="R339" i="5"/>
  <c r="I340" i="5"/>
  <c r="R347" i="5"/>
  <c r="I356" i="5"/>
  <c r="J371" i="5"/>
  <c r="I380" i="5"/>
  <c r="R388" i="5"/>
  <c r="J411" i="5"/>
  <c r="F412" i="5"/>
  <c r="R436" i="5"/>
  <c r="R468" i="5"/>
  <c r="R492" i="5"/>
  <c r="G499" i="5"/>
  <c r="I516" i="5"/>
  <c r="J564" i="5"/>
  <c r="G588" i="5"/>
  <c r="G660" i="5"/>
  <c r="G668" i="5"/>
  <c r="G692" i="5"/>
  <c r="G724" i="5"/>
  <c r="F828" i="5"/>
  <c r="R852" i="5"/>
  <c r="G868" i="5"/>
  <c r="F980" i="5"/>
  <c r="I988" i="5"/>
  <c r="H1188" i="5"/>
  <c r="R1196" i="5"/>
  <c r="R1204" i="5"/>
  <c r="F1220" i="5"/>
  <c r="I1252" i="5"/>
  <c r="G1332" i="5"/>
  <c r="G1388" i="5"/>
  <c r="G1435" i="5"/>
  <c r="F1436" i="5"/>
  <c r="G1588" i="5"/>
  <c r="F1596" i="5"/>
  <c r="J1619" i="5"/>
  <c r="F1644" i="5"/>
  <c r="J1676" i="5"/>
  <c r="F1692" i="5"/>
  <c r="G1732" i="5"/>
  <c r="F1740" i="5"/>
  <c r="J1788" i="5"/>
  <c r="F1956" i="5"/>
  <c r="R2060" i="5"/>
  <c r="H2084" i="5"/>
  <c r="R2116" i="5"/>
  <c r="F2148" i="5"/>
  <c r="I2156" i="5"/>
  <c r="J2180" i="5"/>
  <c r="H2252" i="5"/>
  <c r="R2260" i="5"/>
  <c r="R2308" i="5"/>
  <c r="R2372" i="5"/>
  <c r="F2322" i="5"/>
  <c r="I2426" i="5"/>
  <c r="R2470" i="5"/>
  <c r="D11" i="4"/>
  <c r="B46" i="6"/>
  <c r="G46" i="6"/>
  <c r="B45" i="6"/>
  <c r="G45" i="6"/>
  <c r="B41" i="6"/>
  <c r="G41" i="6"/>
  <c r="B40" i="6"/>
  <c r="G40" i="6"/>
  <c r="B36" i="6"/>
  <c r="G36" i="6"/>
  <c r="B35" i="6"/>
  <c r="G35" i="6"/>
  <c r="B31" i="6"/>
  <c r="G31" i="6"/>
  <c r="B30" i="6"/>
  <c r="G30" i="6"/>
  <c r="B29" i="6"/>
  <c r="G29" i="6"/>
  <c r="H29" i="6"/>
  <c r="D29" i="6"/>
  <c r="B26" i="6"/>
  <c r="G26" i="6"/>
  <c r="B18" i="6"/>
  <c r="F26" i="6"/>
  <c r="B25" i="6"/>
  <c r="G25" i="6"/>
  <c r="B17" i="6"/>
  <c r="F25" i="6"/>
  <c r="H14" i="6"/>
  <c r="D13" i="6"/>
  <c r="D12" i="6"/>
  <c r="D11" i="6"/>
  <c r="D10" i="6"/>
  <c r="D9" i="6"/>
  <c r="D8" i="6"/>
  <c r="D7" i="6"/>
  <c r="D4" i="6"/>
  <c r="T2470" i="5"/>
  <c r="S2467" i="5"/>
  <c r="S2451" i="5"/>
  <c r="S2446" i="5"/>
  <c r="T2443" i="5"/>
  <c r="S2422" i="5"/>
  <c r="S2421" i="5"/>
  <c r="T2419" i="5"/>
  <c r="S2408" i="5"/>
  <c r="T2406" i="5"/>
  <c r="T2405" i="5"/>
  <c r="T2395" i="5"/>
  <c r="T2387" i="5"/>
  <c r="T2381" i="5"/>
  <c r="S2374" i="5"/>
  <c r="T2373" i="5"/>
  <c r="T2369" i="5"/>
  <c r="T2366" i="5"/>
  <c r="S2358" i="5"/>
  <c r="T2342" i="5"/>
  <c r="T2329" i="5"/>
  <c r="S2326" i="5"/>
  <c r="T2324" i="5"/>
  <c r="T2316" i="5"/>
  <c r="T2313" i="5"/>
  <c r="T2296" i="5"/>
  <c r="T2294" i="5"/>
  <c r="T2275" i="5"/>
  <c r="T2272" i="5"/>
  <c r="T2267" i="5"/>
  <c r="S2256" i="5"/>
  <c r="S2251" i="5"/>
  <c r="T2245" i="5"/>
  <c r="T2235" i="5"/>
  <c r="S2224" i="5"/>
  <c r="T2219" i="5"/>
  <c r="S2217" i="5"/>
  <c r="T2211" i="5"/>
  <c r="F2210" i="5"/>
  <c r="S2206" i="5"/>
  <c r="S2205" i="5"/>
  <c r="S2203" i="5"/>
  <c r="S2197" i="5"/>
  <c r="T2195" i="5"/>
  <c r="T2192" i="5"/>
  <c r="T2189" i="5"/>
  <c r="H2186" i="5"/>
  <c r="S2181" i="5"/>
  <c r="T2180" i="5"/>
  <c r="S2164" i="5"/>
  <c r="S2158" i="5"/>
  <c r="T2150" i="5"/>
  <c r="S2149" i="5"/>
  <c r="S2147" i="5"/>
  <c r="S2129" i="5"/>
  <c r="T2125" i="5"/>
  <c r="S2105" i="5"/>
  <c r="S2104" i="5"/>
  <c r="S2096" i="5"/>
  <c r="F2094" i="5"/>
  <c r="T2093" i="5"/>
  <c r="H2086" i="5"/>
  <c r="T2086" i="5"/>
  <c r="T2075" i="5"/>
  <c r="S2072" i="5"/>
  <c r="T2067" i="5"/>
  <c r="S2062" i="5"/>
  <c r="T2053" i="5"/>
  <c r="T2040" i="5"/>
  <c r="S2037" i="5"/>
  <c r="S2033" i="5"/>
  <c r="S2032" i="5"/>
  <c r="T2022" i="5"/>
  <c r="S2021" i="5"/>
  <c r="T2011" i="5"/>
  <c r="S2001" i="5"/>
  <c r="S2000" i="5"/>
  <c r="T1996" i="5"/>
  <c r="F1994" i="5"/>
  <c r="S1988" i="5"/>
  <c r="T1982" i="5"/>
  <c r="T1979" i="5"/>
  <c r="T1972" i="5"/>
  <c r="T1966" i="5"/>
  <c r="T1964" i="5"/>
  <c r="T1958" i="5"/>
  <c r="T1956" i="5"/>
  <c r="T1948" i="5"/>
  <c r="T1944" i="5"/>
  <c r="T1940" i="5"/>
  <c r="T1934" i="5"/>
  <c r="T1929" i="5"/>
  <c r="T1923" i="5"/>
  <c r="T1916" i="5"/>
  <c r="T1910" i="5"/>
  <c r="T1901" i="5"/>
  <c r="T1892" i="5"/>
  <c r="G1886" i="5"/>
  <c r="T1872" i="5"/>
  <c r="G1870" i="5"/>
  <c r="T1870" i="5"/>
  <c r="S1868" i="5"/>
  <c r="J1863" i="5"/>
  <c r="S1862" i="5"/>
  <c r="T1861" i="5"/>
  <c r="T1854" i="5"/>
  <c r="T1843" i="5"/>
  <c r="T1816" i="5"/>
  <c r="H1815" i="5"/>
  <c r="T1808" i="5"/>
  <c r="R1806" i="5"/>
  <c r="T1800" i="5"/>
  <c r="F1798" i="5"/>
  <c r="T1792" i="5"/>
  <c r="S1773" i="5"/>
  <c r="J1770" i="5"/>
  <c r="T1765" i="5"/>
  <c r="T1760" i="5"/>
  <c r="H1758" i="5"/>
  <c r="T1755" i="5"/>
  <c r="T1752" i="5"/>
  <c r="T1750" i="5"/>
  <c r="S1747" i="5"/>
  <c r="T1736" i="5"/>
  <c r="G1734" i="5"/>
  <c r="T1728" i="5"/>
  <c r="F1727" i="5"/>
  <c r="R1726" i="5"/>
  <c r="I1718" i="5"/>
  <c r="S1718" i="5"/>
  <c r="T1715" i="5"/>
  <c r="T1712" i="5"/>
  <c r="R1711" i="5"/>
  <c r="J1702" i="5"/>
  <c r="T1696" i="5"/>
  <c r="I1694" i="5"/>
  <c r="S1686" i="5"/>
  <c r="S1684" i="5"/>
  <c r="S1675" i="5"/>
  <c r="S1672" i="5"/>
  <c r="J1666" i="5"/>
  <c r="T1638" i="5"/>
  <c r="T1637" i="5"/>
  <c r="S1635" i="5"/>
  <c r="S1633" i="5"/>
  <c r="T1629" i="5"/>
  <c r="T1627" i="5"/>
  <c r="S1611" i="5"/>
  <c r="T1600" i="5"/>
  <c r="S1596" i="5"/>
  <c r="S1590" i="5"/>
  <c r="G1582" i="5"/>
  <c r="S1580" i="5"/>
  <c r="S1579" i="5"/>
  <c r="T1574" i="5"/>
  <c r="T1573" i="5"/>
  <c r="T1571" i="5"/>
  <c r="T1568" i="5"/>
  <c r="I1566" i="5"/>
  <c r="S1566" i="5"/>
  <c r="S1564" i="5"/>
  <c r="S1561" i="5"/>
  <c r="S1558" i="5"/>
  <c r="T1548" i="5"/>
  <c r="S1545" i="5"/>
  <c r="S1544" i="5"/>
  <c r="T1540" i="5"/>
  <c r="H1538" i="5"/>
  <c r="S1536" i="5"/>
  <c r="S1532" i="5"/>
  <c r="T1531" i="5"/>
  <c r="H1526" i="5"/>
  <c r="S1512" i="5"/>
  <c r="S1502" i="5"/>
  <c r="T1501" i="5"/>
  <c r="T1499" i="5"/>
  <c r="S1493" i="5"/>
  <c r="S1492" i="5"/>
  <c r="S1488" i="5"/>
  <c r="T1486" i="5"/>
  <c r="S1476" i="5"/>
  <c r="T1462" i="5"/>
  <c r="T1437" i="5"/>
  <c r="T1427" i="5"/>
  <c r="S1424" i="5"/>
  <c r="R1422" i="5"/>
  <c r="S1419" i="5"/>
  <c r="T1416" i="5"/>
  <c r="S1414" i="5"/>
  <c r="T1412" i="5"/>
  <c r="S1411" i="5"/>
  <c r="T1404" i="5"/>
  <c r="T1387" i="5"/>
  <c r="S1372" i="5"/>
  <c r="T1371" i="5"/>
  <c r="T1363" i="5"/>
  <c r="T1360" i="5"/>
  <c r="S1358" i="5"/>
  <c r="T1352" i="5"/>
  <c r="S1340" i="5"/>
  <c r="T1339" i="5"/>
  <c r="T1334" i="5"/>
  <c r="T1326" i="5"/>
  <c r="S1321" i="5"/>
  <c r="S1293" i="5"/>
  <c r="S1288" i="5"/>
  <c r="T1283" i="5"/>
  <c r="S1278" i="5"/>
  <c r="T1275" i="5"/>
  <c r="S1270" i="5"/>
  <c r="T1267" i="5"/>
  <c r="S1265" i="5"/>
  <c r="T1261" i="5"/>
  <c r="S1260" i="5"/>
  <c r="S1256" i="5"/>
  <c r="R1255" i="5"/>
  <c r="S1252" i="5"/>
  <c r="S1251" i="5"/>
  <c r="T1246" i="5"/>
  <c r="T1243" i="5"/>
  <c r="T1240" i="5"/>
  <c r="T1228" i="5"/>
  <c r="S1222" i="5"/>
  <c r="S1219" i="5"/>
  <c r="S1214" i="5"/>
  <c r="T1212" i="5"/>
  <c r="T1211" i="5"/>
  <c r="S1208" i="5"/>
  <c r="S1206" i="5"/>
  <c r="T1205" i="5"/>
  <c r="S1204" i="5"/>
  <c r="S1203" i="5"/>
  <c r="T1201" i="5"/>
  <c r="G1199" i="5"/>
  <c r="S1196" i="5"/>
  <c r="S1195" i="5"/>
  <c r="S1187" i="5"/>
  <c r="T1173" i="5"/>
  <c r="S1166" i="5"/>
  <c r="S1163" i="5"/>
  <c r="S1160" i="5"/>
  <c r="T1156" i="5"/>
  <c r="T1155" i="5"/>
  <c r="T1153" i="5"/>
  <c r="T1148" i="5"/>
  <c r="T1140" i="5"/>
  <c r="I1134" i="5"/>
  <c r="S1133" i="5"/>
  <c r="J1126" i="5"/>
  <c r="S1126" i="5"/>
  <c r="J1122" i="5"/>
  <c r="J1118" i="5"/>
  <c r="S1118" i="5"/>
  <c r="S1116" i="5"/>
  <c r="T1115" i="5"/>
  <c r="J1114" i="5"/>
  <c r="T1112" i="5"/>
  <c r="S1109" i="5"/>
  <c r="S1108" i="5"/>
  <c r="S1107" i="5"/>
  <c r="T1101" i="5"/>
  <c r="S1100" i="5"/>
  <c r="S1091" i="5"/>
  <c r="I1090" i="5"/>
  <c r="J1087" i="5"/>
  <c r="F1086" i="5"/>
  <c r="S1084" i="5"/>
  <c r="S1081" i="5"/>
  <c r="S1080" i="5"/>
  <c r="T1075" i="5"/>
  <c r="R1074" i="5"/>
  <c r="S1068" i="5"/>
  <c r="T1067" i="5"/>
  <c r="S1064" i="5"/>
  <c r="T1063" i="5"/>
  <c r="S1062" i="5"/>
  <c r="S1059" i="5"/>
  <c r="H1058" i="5"/>
  <c r="S1052" i="5"/>
  <c r="S1044" i="5"/>
  <c r="S1043" i="5"/>
  <c r="S1040" i="5"/>
  <c r="J1038" i="5"/>
  <c r="S1036" i="5"/>
  <c r="S1035" i="5"/>
  <c r="T1032" i="5"/>
  <c r="F1030" i="5"/>
  <c r="S1027" i="5"/>
  <c r="S1021" i="5"/>
  <c r="S1020" i="5"/>
  <c r="S1016" i="5"/>
  <c r="F1014" i="5"/>
  <c r="S1008" i="5"/>
  <c r="F1006" i="5"/>
  <c r="S1003" i="5"/>
  <c r="T1000" i="5"/>
  <c r="S997" i="5"/>
  <c r="T992" i="5"/>
  <c r="I990" i="5"/>
  <c r="G986" i="5"/>
  <c r="G974" i="5"/>
  <c r="S973" i="5"/>
  <c r="J970" i="5"/>
  <c r="T964" i="5"/>
  <c r="T963" i="5"/>
  <c r="J962" i="5"/>
  <c r="S960" i="5"/>
  <c r="F958" i="5"/>
  <c r="S957" i="5"/>
  <c r="T956" i="5"/>
  <c r="S952" i="5"/>
  <c r="R950" i="5"/>
  <c r="S948" i="5"/>
  <c r="S944" i="5"/>
  <c r="S941" i="5"/>
  <c r="T937" i="5"/>
  <c r="G934" i="5"/>
  <c r="S932" i="5"/>
  <c r="S931" i="5"/>
  <c r="J926" i="5"/>
  <c r="S926" i="5"/>
  <c r="S924" i="5"/>
  <c r="T920" i="5"/>
  <c r="S916" i="5"/>
  <c r="S915" i="5"/>
  <c r="S913" i="5"/>
  <c r="S912" i="5"/>
  <c r="T907" i="5"/>
  <c r="J906" i="5"/>
  <c r="S899" i="5"/>
  <c r="T897" i="5"/>
  <c r="T896" i="5"/>
  <c r="S894" i="5"/>
  <c r="S891" i="5"/>
  <c r="I890" i="5"/>
  <c r="S888" i="5"/>
  <c r="T885" i="5"/>
  <c r="S884" i="5"/>
  <c r="S883" i="5"/>
  <c r="G882" i="5"/>
  <c r="I870" i="5"/>
  <c r="T870" i="5"/>
  <c r="T864" i="5"/>
  <c r="T860" i="5"/>
  <c r="H854" i="5"/>
  <c r="S852" i="5"/>
  <c r="T848" i="5"/>
  <c r="S844" i="5"/>
  <c r="T840" i="5"/>
  <c r="S837" i="5"/>
  <c r="T828" i="5"/>
  <c r="S827" i="5"/>
  <c r="H826" i="5"/>
  <c r="T822" i="5"/>
  <c r="S821" i="5"/>
  <c r="S820" i="5"/>
  <c r="S812" i="5"/>
  <c r="T808" i="5"/>
  <c r="T807" i="5"/>
  <c r="S804" i="5"/>
  <c r="T801" i="5"/>
  <c r="S800" i="5"/>
  <c r="R798" i="5"/>
  <c r="T793" i="5"/>
  <c r="S787" i="5"/>
  <c r="H782" i="5"/>
  <c r="T781" i="5"/>
  <c r="S779" i="5"/>
  <c r="T772" i="5"/>
  <c r="S771" i="5"/>
  <c r="I766" i="5"/>
  <c r="T766" i="5"/>
  <c r="S764" i="5"/>
  <c r="I762" i="5"/>
  <c r="S749" i="5"/>
  <c r="S747" i="5"/>
  <c r="S745" i="5"/>
  <c r="S742" i="5"/>
  <c r="S739" i="5"/>
  <c r="T736" i="5"/>
  <c r="S734" i="5"/>
  <c r="S732" i="5"/>
  <c r="T729" i="5"/>
  <c r="S728" i="5"/>
  <c r="T726" i="5"/>
  <c r="T723" i="5"/>
  <c r="T718" i="5"/>
  <c r="T716" i="5"/>
  <c r="S710" i="5"/>
  <c r="T704" i="5"/>
  <c r="S693" i="5"/>
  <c r="T691" i="5"/>
  <c r="S681" i="5"/>
  <c r="T675" i="5"/>
  <c r="T670" i="5"/>
  <c r="S669" i="5"/>
  <c r="T668" i="5"/>
  <c r="S665" i="5"/>
  <c r="R663" i="5"/>
  <c r="S662" i="5"/>
  <c r="T661" i="5"/>
  <c r="S657" i="5"/>
  <c r="G655" i="5"/>
  <c r="T651" i="5"/>
  <c r="S646" i="5"/>
  <c r="T640" i="5"/>
  <c r="S636" i="5"/>
  <c r="T635" i="5"/>
  <c r="R630" i="5"/>
  <c r="S627" i="5"/>
  <c r="F626" i="5"/>
  <c r="T624" i="5"/>
  <c r="S616" i="5"/>
  <c r="T614" i="5"/>
  <c r="R613" i="5"/>
  <c r="T613" i="5"/>
  <c r="S612" i="5"/>
  <c r="T611" i="5"/>
  <c r="F610" i="5"/>
  <c r="S608" i="5"/>
  <c r="S606" i="5"/>
  <c r="S605" i="5"/>
  <c r="T603" i="5"/>
  <c r="I598" i="5"/>
  <c r="T595" i="5"/>
  <c r="J594" i="5"/>
  <c r="T593" i="5"/>
  <c r="I590" i="5"/>
  <c r="T589" i="5"/>
  <c r="S587" i="5"/>
  <c r="I586" i="5"/>
  <c r="I582" i="5"/>
  <c r="S581" i="5"/>
  <c r="J570" i="5"/>
  <c r="J566" i="5"/>
  <c r="S564" i="5"/>
  <c r="S563" i="5"/>
  <c r="S557" i="5"/>
  <c r="T556" i="5"/>
  <c r="T555" i="5"/>
  <c r="F550" i="5"/>
  <c r="T550" i="5"/>
  <c r="T549" i="5"/>
  <c r="F546" i="5"/>
  <c r="T540" i="5"/>
  <c r="G538" i="5"/>
  <c r="T537" i="5"/>
  <c r="T534" i="5"/>
  <c r="R526" i="5"/>
  <c r="S525" i="5"/>
  <c r="T523" i="5"/>
  <c r="T521" i="5"/>
  <c r="I518" i="5"/>
  <c r="S517" i="5"/>
  <c r="T515" i="5"/>
  <c r="R514" i="5"/>
  <c r="T509" i="5"/>
  <c r="T508" i="5"/>
  <c r="T502" i="5"/>
  <c r="S501" i="5"/>
  <c r="T500" i="5"/>
  <c r="T499" i="5"/>
  <c r="T497" i="5"/>
  <c r="T496" i="5"/>
  <c r="S494" i="5"/>
  <c r="S489" i="5"/>
  <c r="T488" i="5"/>
  <c r="S483" i="5"/>
  <c r="J478" i="5"/>
  <c r="T470" i="5"/>
  <c r="T469" i="5"/>
  <c r="T468" i="5"/>
  <c r="T460" i="5"/>
  <c r="T457" i="5"/>
  <c r="T456" i="5"/>
  <c r="S454" i="5"/>
  <c r="T447" i="5"/>
  <c r="T446" i="5"/>
  <c r="S443" i="5"/>
  <c r="T441" i="5"/>
  <c r="T440" i="5"/>
  <c r="T438" i="5"/>
  <c r="T437" i="5"/>
  <c r="T435" i="5"/>
  <c r="T430" i="5"/>
  <c r="T428" i="5"/>
  <c r="I422" i="5"/>
  <c r="S422" i="5"/>
  <c r="S421" i="5"/>
  <c r="T420" i="5"/>
  <c r="T417" i="5"/>
  <c r="I414" i="5"/>
  <c r="S409" i="5"/>
  <c r="T408" i="5"/>
  <c r="T405" i="5"/>
  <c r="J404" i="5"/>
  <c r="S403" i="5"/>
  <c r="T398" i="5"/>
  <c r="S397" i="5"/>
  <c r="T396" i="5"/>
  <c r="S395" i="5"/>
  <c r="T391" i="5"/>
  <c r="S388" i="5"/>
  <c r="R382" i="5"/>
  <c r="T380" i="5"/>
  <c r="S379" i="5"/>
  <c r="S377" i="5"/>
  <c r="T374" i="5"/>
  <c r="T368" i="5"/>
  <c r="R366" i="5"/>
  <c r="S365" i="5"/>
  <c r="S360" i="5"/>
  <c r="S353" i="5"/>
  <c r="T352" i="5"/>
  <c r="S349" i="5"/>
  <c r="S348" i="5"/>
  <c r="T347" i="5"/>
  <c r="T342" i="5"/>
  <c r="T336" i="5"/>
  <c r="J322" i="5"/>
  <c r="S317" i="5"/>
  <c r="T315" i="5"/>
  <c r="F314" i="5"/>
  <c r="S309" i="5"/>
  <c r="S308" i="5"/>
  <c r="S307" i="5"/>
  <c r="R306" i="5"/>
  <c r="T300" i="5"/>
  <c r="T299" i="5"/>
  <c r="T292" i="5"/>
  <c r="S288" i="5"/>
  <c r="F286" i="5"/>
  <c r="T286" i="5"/>
  <c r="T280" i="5"/>
  <c r="S278" i="5"/>
  <c r="T275" i="5"/>
  <c r="S273" i="5"/>
  <c r="S269" i="5"/>
  <c r="T268" i="5"/>
  <c r="R262" i="5"/>
  <c r="T256" i="5"/>
  <c r="S254" i="5"/>
  <c r="T253" i="5"/>
  <c r="S251" i="5"/>
  <c r="T241" i="5"/>
  <c r="S240" i="5"/>
  <c r="S237" i="5"/>
  <c r="T236" i="5"/>
  <c r="T228" i="5"/>
  <c r="T227" i="5"/>
  <c r="S222" i="5"/>
  <c r="T219" i="5"/>
  <c r="S213" i="5"/>
  <c r="S209" i="5"/>
  <c r="T204" i="5"/>
  <c r="R202" i="5"/>
  <c r="S200" i="5"/>
  <c r="T198" i="5"/>
  <c r="T196" i="5"/>
  <c r="S195" i="5"/>
  <c r="S193" i="5"/>
  <c r="S192" i="5"/>
  <c r="R186" i="5"/>
  <c r="T184" i="5"/>
  <c r="I182" i="5"/>
  <c r="S180" i="5"/>
  <c r="J178" i="5"/>
  <c r="T177" i="5"/>
  <c r="T176" i="5"/>
  <c r="S173" i="5"/>
  <c r="T169" i="5"/>
  <c r="S168" i="5"/>
  <c r="J166" i="5"/>
  <c r="T166" i="5"/>
  <c r="T165" i="5"/>
  <c r="T163" i="5"/>
  <c r="R162" i="5"/>
  <c r="T161" i="5"/>
  <c r="S160" i="5"/>
  <c r="F158" i="5"/>
  <c r="F154" i="5"/>
  <c r="T144" i="5"/>
  <c r="I142" i="5"/>
  <c r="T141" i="5"/>
  <c r="T140" i="5"/>
  <c r="T139" i="5"/>
  <c r="T131" i="5"/>
  <c r="S126" i="5"/>
  <c r="S125" i="5"/>
  <c r="S123" i="5"/>
  <c r="S121" i="5"/>
  <c r="T120" i="5"/>
  <c r="T117" i="5"/>
  <c r="S112" i="5"/>
  <c r="T110" i="5"/>
  <c r="T108" i="5"/>
  <c r="S107" i="5"/>
  <c r="T105" i="5"/>
  <c r="S104" i="5"/>
  <c r="J98" i="5"/>
  <c r="J90" i="5"/>
  <c r="T89" i="5"/>
  <c r="S88" i="5"/>
  <c r="T84" i="5"/>
  <c r="S83" i="5"/>
  <c r="R82" i="5"/>
  <c r="T81" i="5"/>
  <c r="T80" i="5"/>
  <c r="J78" i="5"/>
  <c r="S75" i="5"/>
  <c r="R74" i="5"/>
  <c r="T71" i="5"/>
  <c r="F70" i="5"/>
  <c r="S70" i="5"/>
  <c r="G62" i="5"/>
  <c r="H58" i="5"/>
  <c r="F50" i="5"/>
  <c r="V42" i="5"/>
  <c r="V32" i="5"/>
  <c r="V29" i="5"/>
  <c r="V25" i="5"/>
  <c r="V19" i="5"/>
  <c r="H61" i="4"/>
  <c r="P41" i="4"/>
  <c r="P40" i="4"/>
  <c r="Q37" i="4"/>
  <c r="P29" i="4"/>
  <c r="P28" i="4"/>
  <c r="A5" i="4"/>
  <c r="A63" i="2"/>
  <c r="H2054" i="5"/>
  <c r="S2275" i="5"/>
  <c r="T1493" i="5"/>
  <c r="H2238" i="5"/>
  <c r="G374" i="5"/>
  <c r="T1519" i="5"/>
  <c r="F631" i="5"/>
  <c r="S1067" i="5"/>
  <c r="F814" i="5"/>
  <c r="G806" i="5"/>
  <c r="R925" i="5"/>
  <c r="T1525" i="5"/>
  <c r="T2408" i="5"/>
  <c r="J1759" i="5"/>
  <c r="R1807" i="5"/>
  <c r="H1767" i="5"/>
  <c r="G1783" i="5"/>
  <c r="T2376" i="5"/>
  <c r="G2230" i="5"/>
  <c r="R254" i="5"/>
  <c r="G874" i="5"/>
  <c r="I894" i="5"/>
  <c r="R1165" i="5"/>
  <c r="I298" i="5"/>
  <c r="J354" i="5"/>
  <c r="F430" i="5"/>
  <c r="J450" i="5"/>
  <c r="I886" i="5"/>
  <c r="F562" i="5"/>
  <c r="I838" i="5"/>
  <c r="I290" i="5"/>
  <c r="R398" i="5"/>
  <c r="R490" i="5"/>
  <c r="H1102" i="5"/>
  <c r="G885" i="5"/>
  <c r="G214" i="5"/>
  <c r="F226" i="5"/>
  <c r="G790" i="5"/>
  <c r="G1142" i="5"/>
  <c r="H218" i="5"/>
  <c r="H238" i="5"/>
  <c r="J466" i="5"/>
  <c r="I474" i="5"/>
  <c r="F750" i="5"/>
  <c r="H770" i="5"/>
  <c r="I786" i="5"/>
  <c r="G830" i="5"/>
  <c r="F922" i="5"/>
  <c r="F846" i="5"/>
  <c r="R250" i="5"/>
  <c r="I266" i="5"/>
  <c r="H302" i="5"/>
  <c r="I318" i="5"/>
  <c r="J326" i="5"/>
  <c r="J378" i="5"/>
  <c r="G446" i="5"/>
  <c r="G454" i="5"/>
  <c r="H470" i="5"/>
  <c r="I618" i="5"/>
  <c r="F774" i="5"/>
  <c r="J862" i="5"/>
  <c r="H917" i="5"/>
  <c r="G634" i="5"/>
  <c r="G1334" i="5"/>
  <c r="T1617" i="5"/>
  <c r="J1990" i="5"/>
  <c r="F1394" i="5"/>
  <c r="T1601" i="5"/>
  <c r="T1806" i="5"/>
  <c r="S1806" i="5"/>
  <c r="R1398" i="5"/>
  <c r="G1434" i="5"/>
  <c r="J1442" i="5"/>
  <c r="G1814" i="5"/>
  <c r="R1846" i="5"/>
  <c r="G1991" i="5"/>
  <c r="R2196" i="5"/>
  <c r="J1438" i="5"/>
  <c r="H1470" i="5"/>
  <c r="F1478" i="5"/>
  <c r="J1486" i="5"/>
  <c r="I1838" i="5"/>
  <c r="G1854" i="5"/>
  <c r="I1942" i="5"/>
  <c r="F2022" i="5"/>
  <c r="F1863" i="5"/>
  <c r="R2006" i="5"/>
  <c r="H1910" i="5"/>
  <c r="J1966" i="5"/>
  <c r="I1998" i="5"/>
  <c r="R1863" i="5"/>
  <c r="R2082" i="5"/>
  <c r="F2090" i="5"/>
  <c r="F2150" i="5"/>
  <c r="T2061" i="5"/>
  <c r="S2061" i="5"/>
  <c r="G2190" i="5"/>
  <c r="G2262" i="5"/>
  <c r="S2125" i="5"/>
  <c r="R2166" i="5"/>
  <c r="F2285" i="5"/>
  <c r="T2321" i="5"/>
  <c r="S2321" i="5"/>
  <c r="I2254" i="5"/>
  <c r="T2283" i="5"/>
  <c r="S2283" i="5"/>
  <c r="T2337" i="5"/>
  <c r="R2349" i="5"/>
  <c r="T2289" i="5"/>
  <c r="S2289" i="5"/>
  <c r="F2290" i="5"/>
  <c r="T2305" i="5"/>
  <c r="S2305" i="5"/>
  <c r="I2326" i="5"/>
  <c r="T2384" i="5"/>
  <c r="F2434" i="5"/>
  <c r="H2446" i="5"/>
  <c r="T2368" i="5"/>
  <c r="S2313" i="5"/>
  <c r="S2329" i="5"/>
  <c r="S2361" i="5"/>
  <c r="G2466" i="5"/>
  <c r="V20" i="5"/>
  <c r="R20" i="5"/>
  <c r="V23" i="5"/>
  <c r="V26" i="5"/>
  <c r="V28" i="5"/>
  <c r="V30" i="5"/>
  <c r="V33" i="5"/>
  <c r="V39" i="5"/>
  <c r="J39" i="5"/>
  <c r="V45" i="5"/>
  <c r="I63" i="5"/>
  <c r="G71" i="5"/>
  <c r="R85" i="5"/>
  <c r="G95" i="5"/>
  <c r="G101" i="5"/>
  <c r="G103" i="5"/>
  <c r="F111" i="5"/>
  <c r="G117" i="5"/>
  <c r="R119" i="5"/>
  <c r="G135" i="5"/>
  <c r="R143" i="5"/>
  <c r="J149" i="5"/>
  <c r="G159" i="5"/>
  <c r="G165" i="5"/>
  <c r="G1429" i="5"/>
  <c r="R405" i="5"/>
  <c r="R642" i="5"/>
  <c r="R654" i="5"/>
  <c r="H658" i="5"/>
  <c r="I662" i="5"/>
  <c r="F666" i="5"/>
  <c r="H670" i="5"/>
  <c r="J674" i="5"/>
  <c r="I682" i="5"/>
  <c r="J686" i="5"/>
  <c r="J690" i="5"/>
  <c r="J694" i="5"/>
  <c r="I698" i="5"/>
  <c r="J702" i="5"/>
  <c r="G706" i="5"/>
  <c r="F714" i="5"/>
  <c r="I718" i="5"/>
  <c r="R722" i="5"/>
  <c r="J726" i="5"/>
  <c r="G730" i="5"/>
  <c r="F738" i="5"/>
  <c r="F767" i="5"/>
  <c r="F783" i="5"/>
  <c r="H799" i="5"/>
  <c r="G831" i="5"/>
  <c r="H847" i="5"/>
  <c r="J863" i="5"/>
  <c r="I879" i="5"/>
  <c r="F911" i="5"/>
  <c r="R927" i="5"/>
  <c r="R277" i="5"/>
  <c r="H325" i="5"/>
  <c r="S396" i="5"/>
  <c r="S806" i="5"/>
  <c r="T1134" i="5"/>
  <c r="G199" i="5"/>
  <c r="G207" i="5"/>
  <c r="R223" i="5"/>
  <c r="H231" i="5"/>
  <c r="I239" i="5"/>
  <c r="I247" i="5"/>
  <c r="H287" i="5"/>
  <c r="R295" i="5"/>
  <c r="I319" i="5"/>
  <c r="G351" i="5"/>
  <c r="I359" i="5"/>
  <c r="F367" i="5"/>
  <c r="R383" i="5"/>
  <c r="F391" i="5"/>
  <c r="J423" i="5"/>
  <c r="J431" i="5"/>
  <c r="R447" i="5"/>
  <c r="F471" i="5"/>
  <c r="R479" i="5"/>
  <c r="I487" i="5"/>
  <c r="I495" i="5"/>
  <c r="R511" i="5"/>
  <c r="J519" i="5"/>
  <c r="R719" i="5"/>
  <c r="R743" i="5"/>
  <c r="G759" i="5"/>
  <c r="G775" i="5"/>
  <c r="G807" i="5"/>
  <c r="I839" i="5"/>
  <c r="F871" i="5"/>
  <c r="I903" i="5"/>
  <c r="F919" i="5"/>
  <c r="F935" i="5"/>
  <c r="T974" i="5"/>
  <c r="S1006" i="5"/>
  <c r="H245" i="5"/>
  <c r="G357" i="5"/>
  <c r="J501" i="5"/>
  <c r="F543" i="5"/>
  <c r="G551" i="5"/>
  <c r="J567" i="5"/>
  <c r="G575" i="5"/>
  <c r="G583" i="5"/>
  <c r="R607" i="5"/>
  <c r="J615" i="5"/>
  <c r="T1684" i="5"/>
  <c r="S1748" i="5"/>
  <c r="T1748" i="5"/>
  <c r="S1844" i="5"/>
  <c r="T1844" i="5"/>
  <c r="S840" i="5"/>
  <c r="T1068" i="5"/>
  <c r="T1116" i="5"/>
  <c r="S1217" i="5"/>
  <c r="S1269" i="5"/>
  <c r="T812" i="5"/>
  <c r="T820" i="5"/>
  <c r="I845" i="5"/>
  <c r="T852" i="5"/>
  <c r="T1217" i="5"/>
  <c r="T1245" i="5"/>
  <c r="T1321" i="5"/>
  <c r="R951" i="5"/>
  <c r="I959" i="5"/>
  <c r="R975" i="5"/>
  <c r="H989" i="5"/>
  <c r="F999" i="5"/>
  <c r="J1023" i="5"/>
  <c r="J1039" i="5"/>
  <c r="H1055" i="5"/>
  <c r="F1119" i="5"/>
  <c r="G1154" i="5"/>
  <c r="I1158" i="5"/>
  <c r="G1166" i="5"/>
  <c r="H1170" i="5"/>
  <c r="I1174" i="5"/>
  <c r="F1178" i="5"/>
  <c r="G1194" i="5"/>
  <c r="G1198" i="5"/>
  <c r="H1202" i="5"/>
  <c r="I1206" i="5"/>
  <c r="I1210" i="5"/>
  <c r="R1222" i="5"/>
  <c r="I1226" i="5"/>
  <c r="G1230" i="5"/>
  <c r="I1238" i="5"/>
  <c r="R1246" i="5"/>
  <c r="J1258" i="5"/>
  <c r="G1262" i="5"/>
  <c r="F1266" i="5"/>
  <c r="G1270" i="5"/>
  <c r="G1294" i="5"/>
  <c r="H1298" i="5"/>
  <c r="I1310" i="5"/>
  <c r="S1339" i="5"/>
  <c r="T1344" i="5"/>
  <c r="S1344" i="5"/>
  <c r="S1360" i="5"/>
  <c r="S1368" i="5"/>
  <c r="S1396" i="5"/>
  <c r="S1412" i="5"/>
  <c r="T1420" i="5"/>
  <c r="S1420" i="5"/>
  <c r="T1468" i="5"/>
  <c r="S1468" i="5"/>
  <c r="T1476" i="5"/>
  <c r="T1492" i="5"/>
  <c r="S1500" i="5"/>
  <c r="T1500" i="5"/>
  <c r="S1508" i="5"/>
  <c r="T1508" i="5"/>
  <c r="T1532" i="5"/>
  <c r="S1540" i="5"/>
  <c r="T1564" i="5"/>
  <c r="S1588" i="5"/>
  <c r="T1588" i="5"/>
  <c r="T1596" i="5"/>
  <c r="T1628" i="5"/>
  <c r="G1637" i="5"/>
  <c r="T1182" i="5"/>
  <c r="T1262" i="5"/>
  <c r="S1191" i="5"/>
  <c r="S1267" i="5"/>
  <c r="S1315" i="5"/>
  <c r="S1325" i="5"/>
  <c r="S1333" i="5"/>
  <c r="S1494" i="5"/>
  <c r="T1494" i="5"/>
  <c r="T1502" i="5"/>
  <c r="S1518" i="5"/>
  <c r="T1518" i="5"/>
  <c r="S1526" i="5"/>
  <c r="T1526" i="5"/>
  <c r="T1534" i="5"/>
  <c r="S1550" i="5"/>
  <c r="T1550" i="5"/>
  <c r="T1566" i="5"/>
  <c r="S1582" i="5"/>
  <c r="T1582" i="5"/>
  <c r="T1598" i="5"/>
  <c r="S1614" i="5"/>
  <c r="T1614" i="5"/>
  <c r="S1622" i="5"/>
  <c r="T1175" i="5"/>
  <c r="S1182" i="5"/>
  <c r="T1187" i="5"/>
  <c r="T1203" i="5"/>
  <c r="T1223" i="5"/>
  <c r="T1239" i="5"/>
  <c r="S1286" i="5"/>
  <c r="S1302" i="5"/>
  <c r="T1315" i="5"/>
  <c r="T1333" i="5"/>
  <c r="S1326" i="5"/>
  <c r="S1335" i="5"/>
  <c r="T1366" i="5"/>
  <c r="S1366" i="5"/>
  <c r="S1416" i="5"/>
  <c r="T1424" i="5"/>
  <c r="T1440" i="5"/>
  <c r="S1440" i="5"/>
  <c r="S1448" i="5"/>
  <c r="T1456" i="5"/>
  <c r="S1456" i="5"/>
  <c r="T1464" i="5"/>
  <c r="S1464" i="5"/>
  <c r="S1472" i="5"/>
  <c r="T1480" i="5"/>
  <c r="S1480" i="5"/>
  <c r="T1488" i="5"/>
  <c r="T1512" i="5"/>
  <c r="T1544" i="5"/>
  <c r="S1608" i="5"/>
  <c r="F1167" i="5"/>
  <c r="R1231" i="5"/>
  <c r="T1335" i="5"/>
  <c r="H1436" i="5"/>
  <c r="G1639" i="5"/>
  <c r="G1658" i="5"/>
  <c r="R1663" i="5"/>
  <c r="J1671" i="5"/>
  <c r="S1736" i="5"/>
  <c r="S1752" i="5"/>
  <c r="S1800" i="5"/>
  <c r="S1864" i="5"/>
  <c r="T1864" i="5"/>
  <c r="S1904" i="5"/>
  <c r="T1904" i="5"/>
  <c r="S1928" i="5"/>
  <c r="T1928" i="5"/>
  <c r="S1977" i="5"/>
  <c r="S1985" i="5"/>
  <c r="T1977" i="5"/>
  <c r="T1985" i="5"/>
  <c r="R1644" i="5"/>
  <c r="I1644" i="5"/>
  <c r="S1692" i="5"/>
  <c r="S1740" i="5"/>
  <c r="S1788" i="5"/>
  <c r="S1804" i="5"/>
  <c r="S1820" i="5"/>
  <c r="S1852" i="5"/>
  <c r="S1881" i="5"/>
  <c r="S1897" i="5"/>
  <c r="S1921" i="5"/>
  <c r="S1953" i="5"/>
  <c r="H2039" i="5"/>
  <c r="S2261" i="5"/>
  <c r="T2261" i="5"/>
  <c r="J1399" i="5"/>
  <c r="H1407" i="5"/>
  <c r="I1415" i="5"/>
  <c r="G1451" i="5"/>
  <c r="H1455" i="5"/>
  <c r="R1479" i="5"/>
  <c r="I1483" i="5"/>
  <c r="F1487" i="5"/>
  <c r="T1881" i="5"/>
  <c r="T1897" i="5"/>
  <c r="T1921" i="5"/>
  <c r="T1953" i="5"/>
  <c r="G1503" i="5"/>
  <c r="I1511" i="5"/>
  <c r="I1519" i="5"/>
  <c r="G1525" i="5"/>
  <c r="R1527" i="5"/>
  <c r="F1551" i="5"/>
  <c r="R1559" i="5"/>
  <c r="H1567" i="5"/>
  <c r="R1573" i="5"/>
  <c r="I1575" i="5"/>
  <c r="F1583" i="5"/>
  <c r="G1599" i="5"/>
  <c r="H1615" i="5"/>
  <c r="G1623" i="5"/>
  <c r="R1651" i="5"/>
  <c r="S1696" i="5"/>
  <c r="S1712" i="5"/>
  <c r="S1728" i="5"/>
  <c r="S1760" i="5"/>
  <c r="G1874" i="5"/>
  <c r="I1874" i="5"/>
  <c r="S2230" i="5"/>
  <c r="S1430" i="5"/>
  <c r="S1438" i="5"/>
  <c r="S1446" i="5"/>
  <c r="S1454" i="5"/>
  <c r="S1462" i="5"/>
  <c r="S1470" i="5"/>
  <c r="S1478" i="5"/>
  <c r="S1486" i="5"/>
  <c r="R1530" i="5"/>
  <c r="R1570" i="5"/>
  <c r="J1644" i="5"/>
  <c r="T1692" i="5"/>
  <c r="T1740" i="5"/>
  <c r="T1788" i="5"/>
  <c r="T1804" i="5"/>
  <c r="T1820" i="5"/>
  <c r="T1852" i="5"/>
  <c r="T2230" i="5"/>
  <c r="S1681" i="5"/>
  <c r="S1697" i="5"/>
  <c r="S1709" i="5"/>
  <c r="S1717" i="5"/>
  <c r="S1725" i="5"/>
  <c r="S1729" i="5"/>
  <c r="F1734" i="5"/>
  <c r="S1753" i="5"/>
  <c r="J1758" i="5"/>
  <c r="S1769" i="5"/>
  <c r="S1777" i="5"/>
  <c r="S1781" i="5"/>
  <c r="S1793" i="5"/>
  <c r="S1817" i="5"/>
  <c r="S1821" i="5"/>
  <c r="S1833" i="5"/>
  <c r="S1841" i="5"/>
  <c r="S1845" i="5"/>
  <c r="J1850" i="5"/>
  <c r="S1875" i="5"/>
  <c r="S1891" i="5"/>
  <c r="J1900" i="5"/>
  <c r="F1900" i="5"/>
  <c r="S1915" i="5"/>
  <c r="S1939" i="5"/>
  <c r="S1947" i="5"/>
  <c r="S1971" i="5"/>
  <c r="H2015" i="5"/>
  <c r="I2023" i="5"/>
  <c r="H2044" i="5"/>
  <c r="S2238" i="5"/>
  <c r="T1630" i="5"/>
  <c r="T1636" i="5"/>
  <c r="T1646" i="5"/>
  <c r="T1652" i="5"/>
  <c r="T1654" i="5"/>
  <c r="T1660" i="5"/>
  <c r="T1662" i="5"/>
  <c r="T1668" i="5"/>
  <c r="T1672" i="5"/>
  <c r="T1678" i="5"/>
  <c r="T1681" i="5"/>
  <c r="T1685" i="5"/>
  <c r="T1697" i="5"/>
  <c r="T1709" i="5"/>
  <c r="T1717" i="5"/>
  <c r="I1722" i="5"/>
  <c r="T1725" i="5"/>
  <c r="T1729" i="5"/>
  <c r="T1753" i="5"/>
  <c r="T1769" i="5"/>
  <c r="T1777" i="5"/>
  <c r="T1781" i="5"/>
  <c r="T1793" i="5"/>
  <c r="J1799" i="5"/>
  <c r="J1815" i="5"/>
  <c r="T1817" i="5"/>
  <c r="T1821" i="5"/>
  <c r="T1833" i="5"/>
  <c r="T1841" i="5"/>
  <c r="T1845" i="5"/>
  <c r="T1875" i="5"/>
  <c r="T1891" i="5"/>
  <c r="R1900" i="5"/>
  <c r="T1915" i="5"/>
  <c r="T1939" i="5"/>
  <c r="T1947" i="5"/>
  <c r="T1971" i="5"/>
  <c r="T2238" i="5"/>
  <c r="S1876" i="5"/>
  <c r="H1886" i="5"/>
  <c r="J1886" i="5"/>
  <c r="F1886" i="5"/>
  <c r="S1892" i="5"/>
  <c r="S1909" i="5"/>
  <c r="S1916" i="5"/>
  <c r="S1917" i="5"/>
  <c r="S1933" i="5"/>
  <c r="S1940" i="5"/>
  <c r="S1941" i="5"/>
  <c r="S1948" i="5"/>
  <c r="S1964" i="5"/>
  <c r="S1965" i="5"/>
  <c r="S1972" i="5"/>
  <c r="S1996" i="5"/>
  <c r="S1997" i="5"/>
  <c r="S2246" i="5"/>
  <c r="S1630" i="5"/>
  <c r="S1636" i="5"/>
  <c r="S1646" i="5"/>
  <c r="S1652" i="5"/>
  <c r="S1654" i="5"/>
  <c r="S1660" i="5"/>
  <c r="S1662" i="5"/>
  <c r="S1668" i="5"/>
  <c r="S1678" i="5"/>
  <c r="R1886" i="5"/>
  <c r="T1909" i="5"/>
  <c r="T1917" i="5"/>
  <c r="T1933" i="5"/>
  <c r="T1941" i="5"/>
  <c r="T1965" i="5"/>
  <c r="T1997" i="5"/>
  <c r="T2246" i="5"/>
  <c r="S1687" i="5"/>
  <c r="S1691" i="5"/>
  <c r="S1703" i="5"/>
  <c r="S1707" i="5"/>
  <c r="S1711" i="5"/>
  <c r="S1719" i="5"/>
  <c r="S1723" i="5"/>
  <c r="S1735" i="5"/>
  <c r="S1739" i="5"/>
  <c r="S1763" i="5"/>
  <c r="S1771" i="5"/>
  <c r="S1775" i="5"/>
  <c r="S1783" i="5"/>
  <c r="S1787" i="5"/>
  <c r="S1795" i="5"/>
  <c r="S1799" i="5"/>
  <c r="S1803" i="5"/>
  <c r="S1811" i="5"/>
  <c r="S1815" i="5"/>
  <c r="S1823" i="5"/>
  <c r="S1827" i="5"/>
  <c r="S1835" i="5"/>
  <c r="S1839" i="5"/>
  <c r="S1843" i="5"/>
  <c r="S1859" i="5"/>
  <c r="S1870" i="5"/>
  <c r="S1887" i="5"/>
  <c r="S1903" i="5"/>
  <c r="S1910" i="5"/>
  <c r="S1911" i="5"/>
  <c r="S1927" i="5"/>
  <c r="S1934" i="5"/>
  <c r="S1958" i="5"/>
  <c r="S1959" i="5"/>
  <c r="S1966" i="5"/>
  <c r="S1991" i="5"/>
  <c r="J2047" i="5"/>
  <c r="S2222" i="5"/>
  <c r="S2253" i="5"/>
  <c r="T2253" i="5"/>
  <c r="T1691" i="5"/>
  <c r="T1703" i="5"/>
  <c r="T1707" i="5"/>
  <c r="T1719" i="5"/>
  <c r="T1723" i="5"/>
  <c r="T1735" i="5"/>
  <c r="T1739" i="5"/>
  <c r="T1747" i="5"/>
  <c r="T1763" i="5"/>
  <c r="T1771" i="5"/>
  <c r="T1775" i="5"/>
  <c r="T1783" i="5"/>
  <c r="T1787" i="5"/>
  <c r="T1795" i="5"/>
  <c r="T1799" i="5"/>
  <c r="T1803" i="5"/>
  <c r="T1811" i="5"/>
  <c r="T1815" i="5"/>
  <c r="T1823" i="5"/>
  <c r="T1827" i="5"/>
  <c r="T1835" i="5"/>
  <c r="T1839" i="5"/>
  <c r="T1859" i="5"/>
  <c r="T1887" i="5"/>
  <c r="T1903" i="5"/>
  <c r="T1911" i="5"/>
  <c r="T1927" i="5"/>
  <c r="T1991" i="5"/>
  <c r="T2222" i="5"/>
  <c r="I2018" i="5"/>
  <c r="H2020" i="5"/>
  <c r="I2020" i="5"/>
  <c r="G2223" i="5"/>
  <c r="H2239" i="5"/>
  <c r="J2239" i="5"/>
  <c r="G2239" i="5"/>
  <c r="I2239" i="5"/>
  <c r="J2351" i="5"/>
  <c r="R2035" i="5"/>
  <c r="T2452" i="5"/>
  <c r="S2452" i="5"/>
  <c r="S2016" i="5"/>
  <c r="T2016" i="5"/>
  <c r="S2024" i="5"/>
  <c r="T2024" i="5"/>
  <c r="S2030" i="5"/>
  <c r="T2030" i="5"/>
  <c r="T2032" i="5"/>
  <c r="S2036" i="5"/>
  <c r="T2036" i="5"/>
  <c r="S2038" i="5"/>
  <c r="S2043" i="5"/>
  <c r="S2055" i="5"/>
  <c r="S2067" i="5"/>
  <c r="S2075" i="5"/>
  <c r="S2087" i="5"/>
  <c r="S2107" i="5"/>
  <c r="S2119" i="5"/>
  <c r="S2139" i="5"/>
  <c r="H2156" i="5"/>
  <c r="J2156" i="5"/>
  <c r="R2156" i="5"/>
  <c r="F2156" i="5"/>
  <c r="G2156" i="5"/>
  <c r="S2159" i="5"/>
  <c r="S2187" i="5"/>
  <c r="H2188" i="5"/>
  <c r="S2294" i="5"/>
  <c r="T2038" i="5"/>
  <c r="T2043" i="5"/>
  <c r="T2107" i="5"/>
  <c r="T2119" i="5"/>
  <c r="T2139" i="5"/>
  <c r="T2143" i="5"/>
  <c r="T2159" i="5"/>
  <c r="T2187" i="5"/>
  <c r="S2044" i="5"/>
  <c r="S2060" i="5"/>
  <c r="S2080" i="5"/>
  <c r="S2088" i="5"/>
  <c r="S2100" i="5"/>
  <c r="J2101" i="5"/>
  <c r="S2112" i="5"/>
  <c r="S2120" i="5"/>
  <c r="S2132" i="5"/>
  <c r="S2140" i="5"/>
  <c r="S2200" i="5"/>
  <c r="S2208" i="5"/>
  <c r="S2215" i="5"/>
  <c r="S2239" i="5"/>
  <c r="S2308" i="5"/>
  <c r="S2312" i="5"/>
  <c r="S2316" i="5"/>
  <c r="S2320" i="5"/>
  <c r="S2324" i="5"/>
  <c r="S2328" i="5"/>
  <c r="T2044" i="5"/>
  <c r="T2060" i="5"/>
  <c r="G2063" i="5"/>
  <c r="T2068" i="5"/>
  <c r="T2076" i="5"/>
  <c r="T2080" i="5"/>
  <c r="T2088" i="5"/>
  <c r="I2093" i="5"/>
  <c r="T2096" i="5"/>
  <c r="T2100" i="5"/>
  <c r="T2112" i="5"/>
  <c r="T2120" i="5"/>
  <c r="T2132" i="5"/>
  <c r="T2140" i="5"/>
  <c r="T2200" i="5"/>
  <c r="T2208" i="5"/>
  <c r="T2256" i="5"/>
  <c r="T2308" i="5"/>
  <c r="T2312" i="5"/>
  <c r="T2320" i="5"/>
  <c r="T2328" i="5"/>
  <c r="S2201" i="5"/>
  <c r="S2209" i="5"/>
  <c r="F2295" i="5"/>
  <c r="G2311" i="5"/>
  <c r="J2343" i="5"/>
  <c r="T2436" i="5"/>
  <c r="S2436" i="5"/>
  <c r="T2468" i="5"/>
  <c r="S2468" i="5"/>
  <c r="J2087" i="5"/>
  <c r="S2094" i="5"/>
  <c r="S2126" i="5"/>
  <c r="S2166" i="5"/>
  <c r="S2174" i="5"/>
  <c r="S2190" i="5"/>
  <c r="S2195" i="5"/>
  <c r="S2204" i="5"/>
  <c r="S2211" i="5"/>
  <c r="S2252" i="5"/>
  <c r="S2260" i="5"/>
  <c r="S2267" i="5"/>
  <c r="S2268" i="5"/>
  <c r="I2063" i="5"/>
  <c r="I2079" i="5"/>
  <c r="T2094" i="5"/>
  <c r="T2126" i="5"/>
  <c r="G2141" i="5"/>
  <c r="T2166" i="5"/>
  <c r="T2174" i="5"/>
  <c r="T2190" i="5"/>
  <c r="T2204" i="5"/>
  <c r="T2212" i="5"/>
  <c r="T2215" i="5"/>
  <c r="T2223" i="5"/>
  <c r="T2239" i="5"/>
  <c r="T2252" i="5"/>
  <c r="T2260" i="5"/>
  <c r="T2268" i="5"/>
  <c r="T2271" i="5"/>
  <c r="S2377" i="5"/>
  <c r="T2377" i="5"/>
  <c r="T2385" i="5"/>
  <c r="S2385" i="5"/>
  <c r="T2424" i="5"/>
  <c r="S2424" i="5"/>
  <c r="R2439" i="5"/>
  <c r="T2440" i="5"/>
  <c r="S2440" i="5"/>
  <c r="T2456" i="5"/>
  <c r="S2456" i="5"/>
  <c r="T2472" i="5"/>
  <c r="S2472" i="5"/>
  <c r="F2278" i="5"/>
  <c r="R2278" i="5"/>
  <c r="F2334" i="5"/>
  <c r="R2334" i="5"/>
  <c r="S2365" i="5"/>
  <c r="S2369" i="5"/>
  <c r="S2332" i="5"/>
  <c r="S2336" i="5"/>
  <c r="S2340" i="5"/>
  <c r="S2344" i="5"/>
  <c r="S2348" i="5"/>
  <c r="S2352" i="5"/>
  <c r="S2356" i="5"/>
  <c r="S2360" i="5"/>
  <c r="T2428" i="5"/>
  <c r="S2428" i="5"/>
  <c r="T2444" i="5"/>
  <c r="S2444" i="5"/>
  <c r="T2460" i="5"/>
  <c r="S2460" i="5"/>
  <c r="T2332" i="5"/>
  <c r="T2336" i="5"/>
  <c r="T2340" i="5"/>
  <c r="T2344" i="5"/>
  <c r="T2348" i="5"/>
  <c r="T2352" i="5"/>
  <c r="T2356" i="5"/>
  <c r="T2360" i="5"/>
  <c r="F2388" i="5"/>
  <c r="H2396" i="5"/>
  <c r="R2366" i="5"/>
  <c r="G2366" i="5"/>
  <c r="H2366" i="5"/>
  <c r="H2372" i="5"/>
  <c r="T2432" i="5"/>
  <c r="S2432" i="5"/>
  <c r="T2448" i="5"/>
  <c r="S2448" i="5"/>
  <c r="T2464" i="5"/>
  <c r="S2464" i="5"/>
  <c r="S2364" i="5"/>
  <c r="S2368" i="5"/>
  <c r="S2372" i="5"/>
  <c r="S2376" i="5"/>
  <c r="S2380" i="5"/>
  <c r="S2384" i="5"/>
  <c r="I2462" i="5"/>
  <c r="J2462" i="5"/>
  <c r="G2378" i="5"/>
  <c r="F2394" i="5"/>
  <c r="J2398" i="5"/>
  <c r="F2402" i="5"/>
  <c r="G2406" i="5"/>
  <c r="R2020" i="5"/>
  <c r="J2020" i="5"/>
  <c r="F2020" i="5"/>
  <c r="G2020" i="5"/>
  <c r="H1759" i="5"/>
  <c r="I1759" i="5"/>
  <c r="F1759" i="5"/>
  <c r="H2260" i="5"/>
  <c r="I2260" i="5"/>
  <c r="F2260" i="5"/>
  <c r="G2260" i="5"/>
  <c r="R2135" i="5"/>
  <c r="H828" i="5"/>
  <c r="J828" i="5"/>
  <c r="I828" i="5"/>
  <c r="G828" i="5"/>
  <c r="I1165" i="5"/>
  <c r="H523" i="5"/>
  <c r="I523" i="5"/>
  <c r="I139" i="5"/>
  <c r="J139" i="5"/>
  <c r="F139" i="5"/>
  <c r="R139" i="5"/>
  <c r="H139" i="5"/>
  <c r="G139" i="5"/>
  <c r="J163" i="5"/>
  <c r="R163" i="5"/>
  <c r="I131" i="5"/>
  <c r="J131" i="5"/>
  <c r="F131" i="5"/>
  <c r="R131" i="5"/>
  <c r="H131" i="5"/>
  <c r="G131" i="5"/>
  <c r="I99" i="5"/>
  <c r="J99" i="5"/>
  <c r="F99" i="5"/>
  <c r="R99" i="5"/>
  <c r="H99" i="5"/>
  <c r="G99" i="5"/>
  <c r="I67" i="5"/>
  <c r="J67" i="5"/>
  <c r="R67" i="5"/>
  <c r="H67" i="5"/>
  <c r="G67" i="5"/>
  <c r="I187" i="5"/>
  <c r="J187" i="5"/>
  <c r="F187" i="5"/>
  <c r="R187" i="5"/>
  <c r="H187" i="5"/>
  <c r="G187" i="5"/>
  <c r="I51" i="5"/>
  <c r="F51" i="5"/>
  <c r="R51" i="5"/>
  <c r="H51" i="5"/>
  <c r="J1051" i="5"/>
  <c r="H1051" i="5"/>
  <c r="H443" i="5"/>
  <c r="I443" i="5"/>
  <c r="J443" i="5"/>
  <c r="R403" i="5"/>
  <c r="H403" i="5"/>
  <c r="J403" i="5"/>
  <c r="F403" i="5"/>
  <c r="R387" i="5"/>
  <c r="H387" i="5"/>
  <c r="I387" i="5"/>
  <c r="J387" i="5"/>
  <c r="F387" i="5"/>
  <c r="R307" i="5"/>
  <c r="H307" i="5"/>
  <c r="J307" i="5"/>
  <c r="F307" i="5"/>
  <c r="R267" i="5"/>
  <c r="H267" i="5"/>
  <c r="J267" i="5"/>
  <c r="F267" i="5"/>
  <c r="R235" i="5"/>
  <c r="H235" i="5"/>
  <c r="I235" i="5"/>
  <c r="J235" i="5"/>
  <c r="F235" i="5"/>
  <c r="R499" i="5"/>
  <c r="H499" i="5"/>
  <c r="J499" i="5"/>
  <c r="F499" i="5"/>
  <c r="R475" i="5"/>
  <c r="H475" i="5"/>
  <c r="I475" i="5"/>
  <c r="J475" i="5"/>
  <c r="F475" i="5"/>
  <c r="R363" i="5"/>
  <c r="H363" i="5"/>
  <c r="I363" i="5"/>
  <c r="J363" i="5"/>
  <c r="F363" i="5"/>
  <c r="J907" i="5"/>
  <c r="F907" i="5"/>
  <c r="R907" i="5"/>
  <c r="H907" i="5"/>
  <c r="I907" i="5"/>
  <c r="H747" i="5"/>
  <c r="G1491" i="5"/>
  <c r="R1467" i="5"/>
  <c r="F1403" i="5"/>
  <c r="R427" i="5"/>
  <c r="I427" i="5"/>
  <c r="J427" i="5"/>
  <c r="F427" i="5"/>
  <c r="R419" i="5"/>
  <c r="H419" i="5"/>
  <c r="I419" i="5"/>
  <c r="H347" i="5"/>
  <c r="I347" i="5"/>
  <c r="J347" i="5"/>
  <c r="F347" i="5"/>
  <c r="J684" i="5"/>
  <c r="G1051" i="5"/>
  <c r="G1043" i="5"/>
  <c r="G947" i="5"/>
  <c r="G443" i="5"/>
  <c r="G427" i="5"/>
  <c r="G419" i="5"/>
  <c r="G403" i="5"/>
  <c r="G387" i="5"/>
  <c r="G347" i="5"/>
  <c r="G307" i="5"/>
  <c r="G267" i="5"/>
  <c r="G235" i="5"/>
  <c r="R781" i="5"/>
  <c r="S1499" i="5"/>
  <c r="T1569" i="5"/>
  <c r="G1430" i="5"/>
  <c r="R1309" i="5"/>
  <c r="S1627" i="5"/>
  <c r="S1129" i="5"/>
  <c r="T1551" i="5"/>
  <c r="F1050" i="5"/>
  <c r="S921" i="5"/>
  <c r="T1633" i="5"/>
  <c r="T585" i="5"/>
  <c r="F98" i="5"/>
  <c r="S352" i="5"/>
  <c r="H476" i="5"/>
  <c r="R118" i="5"/>
  <c r="H1430" i="5"/>
  <c r="S1244" i="5"/>
  <c r="J974" i="5"/>
  <c r="S897" i="5"/>
  <c r="T580" i="5"/>
  <c r="S336" i="5"/>
  <c r="F1430" i="5"/>
  <c r="T1244" i="5"/>
  <c r="G1050" i="5"/>
  <c r="S773" i="5"/>
  <c r="T1505" i="5"/>
  <c r="T1457" i="5"/>
  <c r="S2453" i="5"/>
  <c r="T305" i="5"/>
  <c r="J438" i="5"/>
  <c r="T545" i="5"/>
  <c r="S545" i="5"/>
  <c r="T667" i="5"/>
  <c r="S667" i="5"/>
  <c r="F986" i="5"/>
  <c r="T1015" i="5"/>
  <c r="H1319" i="5"/>
  <c r="S1405" i="5"/>
  <c r="T1405" i="5"/>
  <c r="T1557" i="5"/>
  <c r="S1557" i="5"/>
  <c r="T1615" i="5"/>
  <c r="T1621" i="5"/>
  <c r="S1621" i="5"/>
  <c r="S1673" i="5"/>
  <c r="T1673" i="5"/>
  <c r="S2425" i="5"/>
  <c r="T2425" i="5"/>
  <c r="G6" i="6"/>
  <c r="T151" i="5"/>
  <c r="T157" i="5"/>
  <c r="S157" i="5"/>
  <c r="J180" i="5"/>
  <c r="R180" i="5"/>
  <c r="H180" i="5"/>
  <c r="I180" i="5"/>
  <c r="T211" i="5"/>
  <c r="S211" i="5"/>
  <c r="S248" i="5"/>
  <c r="T272" i="5"/>
  <c r="H308" i="5"/>
  <c r="F308" i="5"/>
  <c r="R308" i="5"/>
  <c r="T328" i="5"/>
  <c r="S328" i="5"/>
  <c r="T334" i="5"/>
  <c r="T340" i="5"/>
  <c r="S340" i="5"/>
  <c r="S401" i="5"/>
  <c r="T401" i="5"/>
  <c r="H406" i="5"/>
  <c r="G406" i="5"/>
  <c r="I406" i="5"/>
  <c r="S467" i="5"/>
  <c r="T467" i="5"/>
  <c r="S515" i="5"/>
  <c r="T527" i="5"/>
  <c r="S527" i="5"/>
  <c r="T533" i="5"/>
  <c r="S533" i="5"/>
  <c r="J538" i="5"/>
  <c r="R538" i="5"/>
  <c r="T568" i="5"/>
  <c r="S568" i="5"/>
  <c r="T623" i="5"/>
  <c r="I638" i="5"/>
  <c r="G638" i="5"/>
  <c r="R638" i="5"/>
  <c r="F638" i="5"/>
  <c r="J643" i="5"/>
  <c r="F643" i="5"/>
  <c r="R643" i="5"/>
  <c r="H643" i="5"/>
  <c r="I643" i="5"/>
  <c r="T649" i="5"/>
  <c r="S697" i="5"/>
  <c r="T697" i="5"/>
  <c r="S702" i="5"/>
  <c r="T702" i="5"/>
  <c r="S809" i="5"/>
  <c r="S846" i="5"/>
  <c r="T846" i="5"/>
  <c r="S889" i="5"/>
  <c r="S949" i="5"/>
  <c r="T949" i="5"/>
  <c r="T955" i="5"/>
  <c r="S961" i="5"/>
  <c r="S1013" i="5"/>
  <c r="T1013" i="5"/>
  <c r="T1019" i="5"/>
  <c r="S1019" i="5"/>
  <c r="T1025" i="5"/>
  <c r="S1025" i="5"/>
  <c r="T1054" i="5"/>
  <c r="T1073" i="5"/>
  <c r="S1073" i="5"/>
  <c r="S1123" i="5"/>
  <c r="T1123" i="5"/>
  <c r="T1152" i="5"/>
  <c r="S1152" i="5"/>
  <c r="T1188" i="5"/>
  <c r="S1188" i="5"/>
  <c r="S1212" i="5"/>
  <c r="T1224" i="5"/>
  <c r="S1224" i="5"/>
  <c r="T1343" i="5"/>
  <c r="T1365" i="5"/>
  <c r="S1365" i="5"/>
  <c r="I1391" i="5"/>
  <c r="S1403" i="5"/>
  <c r="T1403" i="5"/>
  <c r="S1441" i="5"/>
  <c r="T1469" i="5"/>
  <c r="S1469" i="5"/>
  <c r="T1543" i="5"/>
  <c r="S1543" i="5"/>
  <c r="T1607" i="5"/>
  <c r="S1607" i="5"/>
  <c r="T1647" i="5"/>
  <c r="S1647" i="5"/>
  <c r="T1653" i="5"/>
  <c r="S1653" i="5"/>
  <c r="T1659" i="5"/>
  <c r="S1659" i="5"/>
  <c r="S1665" i="5"/>
  <c r="T1665" i="5"/>
  <c r="F1695" i="5"/>
  <c r="R1734" i="5"/>
  <c r="H1734" i="5"/>
  <c r="S1766" i="5"/>
  <c r="T1798" i="5"/>
  <c r="S1798" i="5"/>
  <c r="R1802" i="5"/>
  <c r="G1850" i="5"/>
  <c r="I1886" i="5"/>
  <c r="T2023" i="5"/>
  <c r="S2023" i="5"/>
  <c r="T2129" i="5"/>
  <c r="T2173" i="5"/>
  <c r="S2173" i="5"/>
  <c r="T2279" i="5"/>
  <c r="R2371" i="5"/>
  <c r="H2371" i="5"/>
  <c r="S2392" i="5"/>
  <c r="T2392" i="5"/>
  <c r="S2445" i="5"/>
  <c r="T2451" i="5"/>
  <c r="I308" i="5"/>
  <c r="S94" i="5"/>
  <c r="S158" i="5"/>
  <c r="T158" i="5"/>
  <c r="T164" i="5"/>
  <c r="S164" i="5"/>
  <c r="T197" i="5"/>
  <c r="I211" i="5"/>
  <c r="G211" i="5"/>
  <c r="J211" i="5"/>
  <c r="F211" i="5"/>
  <c r="T278" i="5"/>
  <c r="T388" i="5"/>
  <c r="T407" i="5"/>
  <c r="S407" i="5"/>
  <c r="S413" i="5"/>
  <c r="T413" i="5"/>
  <c r="S419" i="5"/>
  <c r="S449" i="5"/>
  <c r="T475" i="5"/>
  <c r="S475" i="5"/>
  <c r="T480" i="5"/>
  <c r="S480" i="5"/>
  <c r="S539" i="5"/>
  <c r="T543" i="5"/>
  <c r="T579" i="5"/>
  <c r="S579" i="5"/>
  <c r="S609" i="5"/>
  <c r="T609" i="5"/>
  <c r="S639" i="5"/>
  <c r="T644" i="5"/>
  <c r="S644" i="5"/>
  <c r="S655" i="5"/>
  <c r="S766" i="5"/>
  <c r="T877" i="5"/>
  <c r="S877" i="5"/>
  <c r="S903" i="5"/>
  <c r="T926" i="5"/>
  <c r="T933" i="5"/>
  <c r="T967" i="5"/>
  <c r="S967" i="5"/>
  <c r="T973" i="5"/>
  <c r="T1031" i="5"/>
  <c r="S1031" i="5"/>
  <c r="T1043" i="5"/>
  <c r="S1110" i="5"/>
  <c r="T1110" i="5"/>
  <c r="T1119" i="5"/>
  <c r="S1119" i="5"/>
  <c r="S1268" i="5"/>
  <c r="T1268" i="5"/>
  <c r="T1288" i="5"/>
  <c r="S1361" i="5"/>
  <c r="T1417" i="5"/>
  <c r="S1417" i="5"/>
  <c r="S1449" i="5"/>
  <c r="T1449" i="5"/>
  <c r="T1470" i="5"/>
  <c r="T1477" i="5"/>
  <c r="S1477" i="5"/>
  <c r="S1509" i="5"/>
  <c r="S1521" i="5"/>
  <c r="T1521" i="5"/>
  <c r="S1573" i="5"/>
  <c r="T1579" i="5"/>
  <c r="T1585" i="5"/>
  <c r="S1585" i="5"/>
  <c r="S1637" i="5"/>
  <c r="T1671" i="5"/>
  <c r="S1671" i="5"/>
  <c r="T1718" i="5"/>
  <c r="T1846" i="5"/>
  <c r="S1846" i="5"/>
  <c r="G1975" i="5"/>
  <c r="S2017" i="5"/>
  <c r="T2017" i="5"/>
  <c r="F2214" i="5"/>
  <c r="T2301" i="5"/>
  <c r="S2301" i="5"/>
  <c r="S2323" i="5"/>
  <c r="T2353" i="5"/>
  <c r="S2353" i="5"/>
  <c r="T2372" i="5"/>
  <c r="S2400" i="5"/>
  <c r="T2400" i="5"/>
  <c r="S374" i="5"/>
  <c r="J308" i="5"/>
  <c r="H356" i="5"/>
  <c r="R356" i="5"/>
  <c r="G436" i="5"/>
  <c r="S955" i="5"/>
  <c r="T217" i="5"/>
  <c r="F356" i="5"/>
  <c r="I538" i="5"/>
  <c r="R211" i="5"/>
  <c r="S334" i="5"/>
  <c r="S272" i="5"/>
  <c r="T1078" i="5"/>
  <c r="S759" i="5"/>
  <c r="G180" i="5"/>
  <c r="G308" i="5"/>
  <c r="S151" i="5"/>
  <c r="T961" i="5"/>
  <c r="T341" i="5"/>
  <c r="S341" i="5"/>
  <c r="T709" i="5"/>
  <c r="S709" i="5"/>
  <c r="S909" i="5"/>
  <c r="S945" i="5"/>
  <c r="S285" i="5"/>
  <c r="T285" i="5"/>
  <c r="S487" i="5"/>
  <c r="T487" i="5"/>
  <c r="T656" i="5"/>
  <c r="S656" i="5"/>
  <c r="T720" i="5"/>
  <c r="S720" i="5"/>
  <c r="S736" i="5"/>
  <c r="S176" i="5"/>
  <c r="S549" i="5"/>
  <c r="T1353" i="5"/>
  <c r="S131" i="5"/>
  <c r="S299" i="5"/>
  <c r="I499" i="5"/>
  <c r="H1587" i="5"/>
  <c r="R42" i="5"/>
  <c r="F170" i="5"/>
  <c r="I170" i="5"/>
  <c r="G170" i="5"/>
  <c r="I588" i="5"/>
  <c r="I852" i="5"/>
  <c r="F852" i="5"/>
  <c r="J1091" i="5"/>
  <c r="F1091" i="5"/>
  <c r="G1091" i="5"/>
  <c r="F1378" i="5"/>
  <c r="R1538" i="5"/>
  <c r="I1602" i="5"/>
  <c r="H1687" i="5"/>
  <c r="I1757" i="5"/>
  <c r="H1757" i="5"/>
  <c r="R1757" i="5"/>
  <c r="H1789" i="5"/>
  <c r="R1922" i="5"/>
  <c r="I138" i="5"/>
  <c r="H138" i="5"/>
  <c r="F138" i="5"/>
  <c r="I62" i="5"/>
  <c r="I1959" i="5"/>
  <c r="R1759" i="5"/>
  <c r="G138" i="5"/>
  <c r="G348" i="5"/>
  <c r="H348" i="5"/>
  <c r="H62" i="5"/>
  <c r="I294" i="5"/>
  <c r="R294" i="5"/>
  <c r="F294" i="5"/>
  <c r="R1394" i="5"/>
  <c r="H170" i="5"/>
  <c r="I106" i="5"/>
  <c r="J1975" i="5"/>
  <c r="F1831" i="5"/>
  <c r="I1687" i="5"/>
  <c r="R170" i="5"/>
  <c r="F1975" i="5"/>
  <c r="H1831" i="5"/>
  <c r="G1687" i="5"/>
  <c r="G1378" i="5"/>
  <c r="J1538" i="5"/>
  <c r="R1687" i="5"/>
  <c r="R2214" i="5"/>
  <c r="R2093" i="5"/>
  <c r="G2367" i="5"/>
  <c r="R1975" i="5"/>
  <c r="F1538" i="5"/>
  <c r="I1975" i="5"/>
  <c r="G1114" i="5"/>
  <c r="J170" i="5"/>
  <c r="R316" i="5"/>
  <c r="G2093" i="5"/>
  <c r="R1831" i="5"/>
  <c r="H1975" i="5"/>
  <c r="H1114" i="5"/>
  <c r="H1378" i="5"/>
  <c r="I1091" i="5"/>
  <c r="I1231" i="5"/>
  <c r="J852" i="5"/>
  <c r="R2087" i="5"/>
  <c r="J1539" i="5"/>
  <c r="F150" i="5"/>
  <c r="R150" i="5"/>
  <c r="H150" i="5"/>
  <c r="I150" i="5"/>
  <c r="J162" i="5"/>
  <c r="T201" i="5"/>
  <c r="T205" i="5"/>
  <c r="S205" i="5"/>
  <c r="H228" i="5"/>
  <c r="R228" i="5"/>
  <c r="I228" i="5"/>
  <c r="G228" i="5"/>
  <c r="S235" i="5"/>
  <c r="S259" i="5"/>
  <c r="T259" i="5"/>
  <c r="S265" i="5"/>
  <c r="T265" i="5"/>
  <c r="S271" i="5"/>
  <c r="T321" i="5"/>
  <c r="S321" i="5"/>
  <c r="T333" i="5"/>
  <c r="S333" i="5"/>
  <c r="S339" i="5"/>
  <c r="T339" i="5"/>
  <c r="T393" i="5"/>
  <c r="S393" i="5"/>
  <c r="T412" i="5"/>
  <c r="S412" i="5"/>
  <c r="T429" i="5"/>
  <c r="S436" i="5"/>
  <c r="S2443" i="5"/>
  <c r="S2457" i="5"/>
  <c r="T2457" i="5"/>
  <c r="G520" i="5"/>
  <c r="V40" i="5"/>
  <c r="G46" i="5"/>
  <c r="T46" i="5"/>
  <c r="T76" i="5"/>
  <c r="T87" i="5"/>
  <c r="S87" i="5"/>
  <c r="T93" i="5"/>
  <c r="S93" i="5"/>
  <c r="S99" i="5"/>
  <c r="H1411" i="5"/>
  <c r="G1523" i="5"/>
  <c r="G1587" i="5"/>
  <c r="F162" i="5"/>
  <c r="G150" i="5"/>
  <c r="J251" i="5"/>
  <c r="R1523" i="5"/>
  <c r="R1587" i="5"/>
  <c r="I1539" i="5"/>
  <c r="G1411" i="5"/>
  <c r="R1645" i="5"/>
  <c r="I251" i="5"/>
  <c r="F1587" i="5"/>
  <c r="H1539" i="5"/>
  <c r="J1523" i="5"/>
  <c r="J1587" i="5"/>
  <c r="J228" i="5"/>
  <c r="S253" i="5"/>
  <c r="T2421" i="5"/>
  <c r="I2230" i="5"/>
  <c r="T646" i="5"/>
  <c r="R518" i="5"/>
  <c r="S726" i="5"/>
  <c r="S781" i="5"/>
  <c r="S1363" i="5"/>
  <c r="T737" i="5"/>
  <c r="S2405" i="5"/>
  <c r="T710" i="5"/>
  <c r="S555" i="5"/>
  <c r="T379" i="5"/>
  <c r="J1167" i="5"/>
  <c r="S813" i="5"/>
  <c r="T705" i="5"/>
  <c r="T113" i="5"/>
  <c r="S113" i="5"/>
  <c r="T255" i="5"/>
  <c r="T535" i="5"/>
  <c r="T513" i="5"/>
  <c r="T627" i="5"/>
  <c r="T673" i="5"/>
  <c r="S550" i="5"/>
  <c r="T621" i="5"/>
  <c r="S611" i="5"/>
  <c r="S477" i="5"/>
  <c r="T507" i="5"/>
  <c r="S507" i="5"/>
  <c r="S1093" i="5"/>
  <c r="T1093" i="5"/>
  <c r="S1125" i="5"/>
  <c r="T1125" i="5"/>
  <c r="S1385" i="5"/>
  <c r="T1385" i="5"/>
  <c r="S1431" i="5"/>
  <c r="T1431" i="5"/>
  <c r="T2005" i="5"/>
  <c r="S2005" i="5"/>
  <c r="T2033" i="5"/>
  <c r="F86" i="5"/>
  <c r="J86" i="5"/>
  <c r="T373" i="5"/>
  <c r="S373" i="5"/>
  <c r="T483" i="5"/>
  <c r="F518" i="5"/>
  <c r="G518" i="5"/>
  <c r="S576" i="5"/>
  <c r="T616" i="5"/>
  <c r="T631" i="5"/>
  <c r="S647" i="5"/>
  <c r="T711" i="5"/>
  <c r="T929" i="5"/>
  <c r="S929" i="5"/>
  <c r="S935" i="5"/>
  <c r="T935" i="5"/>
  <c r="T1005" i="5"/>
  <c r="S1005" i="5"/>
  <c r="S1117" i="5"/>
  <c r="S119" i="5"/>
  <c r="S765" i="5"/>
  <c r="T639" i="5"/>
  <c r="S865" i="5"/>
  <c r="S829" i="5"/>
  <c r="T251" i="5"/>
  <c r="T351" i="5"/>
  <c r="S137" i="5"/>
  <c r="J62" i="5"/>
  <c r="T608" i="5"/>
  <c r="T425" i="5"/>
  <c r="H447" i="5"/>
  <c r="F447" i="5"/>
  <c r="H277" i="5"/>
  <c r="G277" i="5"/>
  <c r="J277" i="5"/>
  <c r="S150" i="5"/>
  <c r="T150" i="5"/>
  <c r="T156" i="5"/>
  <c r="S156" i="5"/>
  <c r="S975" i="5"/>
  <c r="S981" i="5"/>
  <c r="S987" i="5"/>
  <c r="T987" i="5"/>
  <c r="S993" i="5"/>
  <c r="T993" i="5"/>
  <c r="S1022" i="5"/>
  <c r="T1022" i="5"/>
  <c r="T1039" i="5"/>
  <c r="S1039" i="5"/>
  <c r="T1045" i="5"/>
  <c r="S1045" i="5"/>
  <c r="T1051" i="5"/>
  <c r="T1057" i="5"/>
  <c r="S1057" i="5"/>
  <c r="G960" i="5"/>
  <c r="R64" i="5"/>
  <c r="G48" i="5"/>
  <c r="S964" i="5"/>
  <c r="T947" i="5"/>
  <c r="S947" i="5"/>
  <c r="T2345" i="5"/>
  <c r="S2345" i="5"/>
  <c r="R828" i="5"/>
  <c r="S1051" i="5"/>
  <c r="T100" i="5"/>
  <c r="S100" i="5"/>
  <c r="R198" i="5"/>
  <c r="T83" i="5"/>
  <c r="R2123" i="5"/>
  <c r="G2123" i="5"/>
  <c r="H2123" i="5"/>
  <c r="T2325" i="5"/>
  <c r="S2325" i="5"/>
  <c r="T936" i="5"/>
  <c r="S895" i="5"/>
  <c r="S2009" i="5"/>
  <c r="T2009" i="5"/>
  <c r="T2113" i="5"/>
  <c r="S2113" i="5"/>
  <c r="S936" i="5"/>
  <c r="I1119" i="5"/>
  <c r="S719" i="5"/>
  <c r="T719" i="5"/>
  <c r="S111" i="5"/>
  <c r="T183" i="5"/>
  <c r="S183" i="5"/>
  <c r="T189" i="5"/>
  <c r="S189" i="5"/>
  <c r="S239" i="5"/>
  <c r="T239" i="5"/>
  <c r="S1379" i="5"/>
  <c r="T1379" i="5"/>
  <c r="T1423" i="5"/>
  <c r="S1423" i="5"/>
  <c r="S1471" i="5"/>
  <c r="T1471" i="5"/>
  <c r="T1527" i="5"/>
  <c r="S1527" i="5"/>
  <c r="T1545" i="5"/>
  <c r="T1591" i="5"/>
  <c r="T1609" i="5"/>
  <c r="S1609" i="5"/>
  <c r="S1649" i="5"/>
  <c r="T1649" i="5"/>
  <c r="H1718" i="5"/>
  <c r="T111" i="5"/>
  <c r="S1111" i="5"/>
  <c r="T2181" i="5"/>
  <c r="I2286" i="5"/>
  <c r="G2286" i="5"/>
  <c r="T94" i="5"/>
  <c r="S543" i="5"/>
  <c r="T641" i="5"/>
  <c r="S105" i="5"/>
  <c r="T245" i="5"/>
  <c r="S245" i="5"/>
  <c r="T284" i="5"/>
  <c r="S284" i="5"/>
  <c r="T301" i="5"/>
  <c r="S319" i="5"/>
  <c r="T319" i="5"/>
  <c r="J342" i="5"/>
  <c r="T348" i="5"/>
  <c r="T360" i="5"/>
  <c r="T366" i="5"/>
  <c r="S366" i="5"/>
  <c r="T384" i="5"/>
  <c r="S384" i="5"/>
  <c r="S416" i="5"/>
  <c r="S428" i="5"/>
  <c r="T452" i="5"/>
  <c r="S452" i="5"/>
  <c r="S481" i="5"/>
  <c r="T481" i="5"/>
  <c r="T486" i="5"/>
  <c r="S486" i="5"/>
  <c r="T493" i="5"/>
  <c r="S493" i="5"/>
  <c r="H498" i="5"/>
  <c r="J498" i="5"/>
  <c r="I498" i="5"/>
  <c r="S523" i="5"/>
  <c r="S534" i="5"/>
  <c r="F539" i="5"/>
  <c r="J539" i="5"/>
  <c r="H539" i="5"/>
  <c r="T544" i="5"/>
  <c r="S544" i="5"/>
  <c r="T558" i="5"/>
  <c r="T574" i="5"/>
  <c r="S574" i="5"/>
  <c r="S584" i="5"/>
  <c r="T584" i="5"/>
  <c r="T599" i="5"/>
  <c r="G604" i="5"/>
  <c r="J604" i="5"/>
  <c r="T620" i="5"/>
  <c r="S620" i="5"/>
  <c r="I635" i="5"/>
  <c r="G635" i="5"/>
  <c r="F635" i="5"/>
  <c r="H635" i="5"/>
  <c r="J635" i="5"/>
  <c r="T645" i="5"/>
  <c r="S645" i="5"/>
  <c r="T676" i="5"/>
  <c r="S676" i="5"/>
  <c r="T692" i="5"/>
  <c r="S703" i="5"/>
  <c r="T703" i="5"/>
  <c r="S708" i="5"/>
  <c r="T708" i="5"/>
  <c r="T2364" i="5"/>
  <c r="S2388" i="5"/>
  <c r="T2388" i="5"/>
  <c r="T2409" i="5"/>
  <c r="S2409" i="5"/>
  <c r="S2416" i="5"/>
  <c r="T2416" i="5"/>
  <c r="T2423" i="5"/>
  <c r="S2437" i="5"/>
  <c r="T2437" i="5"/>
  <c r="T2465" i="5"/>
  <c r="S2465" i="5"/>
  <c r="G56" i="5"/>
  <c r="R635" i="5"/>
  <c r="R539" i="5"/>
  <c r="T67" i="5"/>
  <c r="T73" i="5"/>
  <c r="S73" i="5"/>
  <c r="T95" i="5"/>
  <c r="F178" i="5"/>
  <c r="S190" i="5"/>
  <c r="T190" i="5"/>
  <c r="R194" i="5"/>
  <c r="T199" i="5"/>
  <c r="S199" i="5"/>
  <c r="S1639" i="5"/>
  <c r="T1639" i="5"/>
  <c r="T1679" i="5"/>
  <c r="S1679" i="5"/>
  <c r="T1702" i="5"/>
  <c r="S1702" i="5"/>
  <c r="H1719" i="5"/>
  <c r="I1823" i="5"/>
  <c r="F1823" i="5"/>
  <c r="G1823" i="5"/>
  <c r="T2003" i="5"/>
  <c r="S2003" i="5"/>
  <c r="S2025" i="5"/>
  <c r="T2025" i="5"/>
  <c r="T2031" i="5"/>
  <c r="S2031" i="5"/>
  <c r="T2037" i="5"/>
  <c r="T2049" i="5"/>
  <c r="T2069" i="5"/>
  <c r="S2069" i="5"/>
  <c r="T2149" i="5"/>
  <c r="I2245" i="5"/>
  <c r="G2245" i="5"/>
  <c r="S1139" i="5"/>
  <c r="T1139" i="5"/>
  <c r="S1156" i="5"/>
  <c r="T1180" i="5"/>
  <c r="S1180" i="5"/>
  <c r="H1215" i="5"/>
  <c r="I1215" i="5"/>
  <c r="I1285" i="5"/>
  <c r="H1285" i="5"/>
  <c r="F1285" i="5"/>
  <c r="J1285" i="5"/>
  <c r="R1285" i="5"/>
  <c r="G1285" i="5"/>
  <c r="S1395" i="5"/>
  <c r="T1395" i="5"/>
  <c r="S1413" i="5"/>
  <c r="T1445" i="5"/>
  <c r="S1445" i="5"/>
  <c r="T1481" i="5"/>
  <c r="J1506" i="5"/>
  <c r="T1553" i="5"/>
  <c r="S1553" i="5"/>
  <c r="T1009" i="5"/>
  <c r="S1009" i="5"/>
  <c r="S1083" i="5"/>
  <c r="T1083" i="5"/>
  <c r="S713" i="5"/>
  <c r="T713" i="5"/>
  <c r="T734" i="5"/>
  <c r="R845" i="5"/>
  <c r="G845" i="5"/>
  <c r="T857" i="5"/>
  <c r="S857" i="5"/>
  <c r="R1043" i="5"/>
  <c r="H1043" i="5"/>
  <c r="I947" i="5"/>
  <c r="J419" i="5"/>
  <c r="F419" i="5"/>
  <c r="G2016" i="5"/>
  <c r="F1582" i="5"/>
  <c r="H2127" i="5"/>
  <c r="R882" i="5"/>
  <c r="J882" i="5"/>
  <c r="F882" i="5"/>
  <c r="H882" i="5"/>
  <c r="I882" i="5"/>
  <c r="J418" i="5"/>
  <c r="R418" i="5"/>
  <c r="I1261" i="5"/>
  <c r="J798" i="5"/>
  <c r="G798" i="5"/>
  <c r="H798" i="5"/>
  <c r="F798" i="5"/>
  <c r="I798" i="5"/>
  <c r="G988" i="5"/>
  <c r="J988" i="5"/>
  <c r="F988" i="5"/>
  <c r="J1231" i="5"/>
  <c r="F538" i="5"/>
  <c r="H538" i="5"/>
  <c r="J578" i="5"/>
  <c r="H578" i="5"/>
  <c r="F578" i="5"/>
  <c r="F669" i="5"/>
  <c r="F1082" i="5"/>
  <c r="R1758" i="5"/>
  <c r="G904" i="5"/>
  <c r="J1491" i="5"/>
  <c r="R1491" i="5"/>
  <c r="H1491" i="5"/>
  <c r="R1427" i="5"/>
  <c r="F947" i="5"/>
  <c r="H947" i="5"/>
  <c r="J947" i="5"/>
  <c r="R947" i="5"/>
  <c r="F1491" i="5"/>
  <c r="G1427" i="5"/>
  <c r="G1515" i="5"/>
  <c r="H852" i="5"/>
  <c r="J986" i="5"/>
  <c r="F406" i="5"/>
  <c r="G2101" i="5"/>
  <c r="F334" i="5"/>
  <c r="J1215" i="5"/>
  <c r="G498" i="5"/>
  <c r="J406" i="5"/>
  <c r="F180" i="5"/>
  <c r="R1959" i="5"/>
  <c r="J1983" i="5"/>
  <c r="R498" i="5"/>
  <c r="G914" i="5"/>
  <c r="F1959" i="5"/>
  <c r="F1983" i="5"/>
  <c r="H1690" i="5"/>
  <c r="R1983" i="5"/>
  <c r="F498" i="5"/>
  <c r="F602" i="5"/>
  <c r="F2086" i="5"/>
  <c r="F1114" i="5"/>
  <c r="J602" i="5"/>
  <c r="R406" i="5"/>
  <c r="H1983" i="5"/>
  <c r="G852" i="5"/>
  <c r="F1411" i="5"/>
  <c r="R995" i="5"/>
  <c r="I1475" i="5"/>
  <c r="J1411" i="5"/>
  <c r="I1411" i="5"/>
  <c r="R1411" i="5"/>
  <c r="G1597" i="5"/>
  <c r="T200" i="5"/>
  <c r="S614" i="5"/>
  <c r="T269" i="5"/>
  <c r="T112" i="5"/>
  <c r="S503" i="5"/>
  <c r="S558" i="5"/>
  <c r="T323" i="5"/>
  <c r="S144" i="5"/>
  <c r="S861" i="5"/>
  <c r="T977" i="5"/>
  <c r="R2382" i="5"/>
  <c r="F2382" i="5"/>
  <c r="I2382" i="5"/>
  <c r="J2382" i="5"/>
  <c r="J2366" i="5"/>
  <c r="F2366" i="5"/>
  <c r="I2366" i="5"/>
  <c r="I2334" i="5"/>
  <c r="J2334" i="5"/>
  <c r="G2334" i="5"/>
  <c r="H2334" i="5"/>
  <c r="J2302" i="5"/>
  <c r="H2302" i="5"/>
  <c r="I2302" i="5"/>
  <c r="G2302" i="5"/>
  <c r="J2278" i="5"/>
  <c r="H2278" i="5"/>
  <c r="I2278" i="5"/>
  <c r="G2278" i="5"/>
  <c r="G2206" i="5"/>
  <c r="F1603" i="5"/>
  <c r="G1663" i="5"/>
  <c r="T539" i="5"/>
  <c r="J150" i="5"/>
  <c r="T337" i="5"/>
  <c r="T160" i="5"/>
  <c r="S509" i="5"/>
  <c r="S582" i="5"/>
  <c r="T519" i="5"/>
  <c r="S1063" i="5"/>
  <c r="T86" i="5"/>
  <c r="S793" i="5"/>
  <c r="T77" i="5"/>
  <c r="T327" i="5"/>
  <c r="T945" i="5"/>
  <c r="T663" i="5"/>
  <c r="S204" i="5"/>
  <c r="J1629" i="5"/>
  <c r="I1629" i="5"/>
  <c r="R955" i="5"/>
  <c r="F1579" i="5"/>
  <c r="R275" i="5"/>
  <c r="F554" i="5"/>
  <c r="S67" i="5"/>
  <c r="S479" i="5"/>
  <c r="T273" i="5"/>
  <c r="S177" i="5"/>
  <c r="T99" i="5"/>
  <c r="J554" i="5"/>
  <c r="G1467" i="5"/>
  <c r="R1013" i="5"/>
  <c r="R443" i="5"/>
  <c r="F443" i="5"/>
  <c r="J1043" i="5"/>
  <c r="F1043" i="5"/>
  <c r="T126" i="5"/>
  <c r="S169" i="5"/>
  <c r="T231" i="5"/>
  <c r="S81" i="5"/>
  <c r="S325" i="5"/>
  <c r="T433" i="5"/>
  <c r="S433" i="5"/>
  <c r="T271" i="5"/>
  <c r="T557" i="5"/>
  <c r="S225" i="5"/>
  <c r="S163" i="5"/>
  <c r="F491" i="5"/>
  <c r="G447" i="5"/>
  <c r="F1619" i="5"/>
  <c r="H1629" i="5"/>
  <c r="I995" i="5"/>
  <c r="G491" i="5"/>
  <c r="R491" i="5"/>
  <c r="G1539" i="5"/>
  <c r="F1539" i="5"/>
  <c r="T145" i="5"/>
  <c r="S145" i="5"/>
  <c r="T596" i="5"/>
  <c r="S596" i="5"/>
  <c r="S315" i="5"/>
  <c r="T75" i="5"/>
  <c r="T125" i="5"/>
  <c r="S291" i="5"/>
  <c r="T291" i="5"/>
  <c r="S80" i="5"/>
  <c r="S231" i="5"/>
  <c r="T565" i="5"/>
  <c r="T1513" i="5"/>
  <c r="G1204" i="5"/>
  <c r="T419" i="5"/>
  <c r="F660" i="5"/>
  <c r="F724" i="5"/>
  <c r="F927" i="5"/>
  <c r="H660" i="5"/>
  <c r="J660" i="5"/>
  <c r="J724" i="5"/>
  <c r="I575" i="5"/>
  <c r="I955" i="5"/>
  <c r="G955" i="5"/>
  <c r="H724" i="5"/>
  <c r="I660" i="5"/>
  <c r="I724" i="5"/>
  <c r="I1019" i="5"/>
  <c r="H955" i="5"/>
  <c r="H927" i="5"/>
  <c r="R1019" i="5"/>
  <c r="F955" i="5"/>
  <c r="F2015" i="5"/>
  <c r="F575" i="5"/>
  <c r="J955" i="5"/>
  <c r="G523" i="5"/>
  <c r="G1019" i="5"/>
  <c r="F1019" i="5"/>
  <c r="R660" i="5"/>
  <c r="R724" i="5"/>
  <c r="J1019" i="5"/>
  <c r="T109" i="5"/>
  <c r="T465" i="5"/>
  <c r="S465" i="5"/>
  <c r="S445" i="5"/>
  <c r="T445" i="5"/>
  <c r="S185" i="5"/>
  <c r="S233" i="5"/>
  <c r="T233" i="5"/>
  <c r="S283" i="5"/>
  <c r="T283" i="5"/>
  <c r="S459" i="5"/>
  <c r="T459" i="5"/>
  <c r="S182" i="5"/>
  <c r="T182" i="5"/>
  <c r="S206" i="5"/>
  <c r="T206" i="5"/>
  <c r="T101" i="5"/>
  <c r="J156" i="5"/>
  <c r="T173" i="5"/>
  <c r="T981" i="5"/>
  <c r="J587" i="5"/>
  <c r="S590" i="5"/>
  <c r="T53" i="5"/>
  <c r="T24" i="5"/>
  <c r="S59" i="5"/>
  <c r="S39" i="5"/>
  <c r="S30" i="5"/>
  <c r="T29" i="5"/>
  <c r="S55" i="5"/>
  <c r="S23" i="5"/>
  <c r="T30" i="5"/>
  <c r="S45" i="5"/>
  <c r="T59" i="5"/>
  <c r="S18" i="5"/>
  <c r="S28" i="5"/>
  <c r="S56" i="5"/>
  <c r="T26" i="5"/>
  <c r="S54" i="5"/>
  <c r="S33" i="5"/>
  <c r="S65" i="5"/>
  <c r="S26" i="5"/>
  <c r="S24" i="5"/>
  <c r="J33" i="5"/>
  <c r="T33" i="5"/>
  <c r="T62" i="5"/>
  <c r="S57" i="5"/>
  <c r="T23" i="5"/>
  <c r="T56" i="5"/>
  <c r="T61" i="5"/>
  <c r="J35" i="5"/>
  <c r="T35" i="5"/>
  <c r="T54" i="5"/>
  <c r="T65" i="5"/>
  <c r="T39" i="5"/>
  <c r="T60" i="5"/>
  <c r="G941" i="5"/>
  <c r="G2037" i="5"/>
  <c r="J1443" i="5"/>
  <c r="R2094" i="5"/>
  <c r="F915" i="5"/>
  <c r="J451" i="5"/>
  <c r="I2015" i="5"/>
  <c r="H979" i="5"/>
  <c r="G2267" i="5"/>
  <c r="I2246" i="5"/>
  <c r="J164" i="5"/>
  <c r="I941" i="5"/>
  <c r="J941" i="5"/>
  <c r="G573" i="5"/>
  <c r="I285" i="5"/>
  <c r="J2454" i="5"/>
  <c r="R698" i="5"/>
  <c r="F271" i="5"/>
  <c r="F698" i="5"/>
  <c r="J515" i="5"/>
  <c r="H666" i="5"/>
  <c r="R2461" i="5"/>
  <c r="G1970" i="5"/>
  <c r="F655" i="5"/>
  <c r="R666" i="5"/>
  <c r="H115" i="5"/>
  <c r="J2461" i="5"/>
  <c r="G2341" i="5"/>
  <c r="G2062" i="5"/>
  <c r="F730" i="5"/>
  <c r="F2303" i="5"/>
  <c r="H35" i="5"/>
  <c r="R115" i="5"/>
  <c r="J730" i="5"/>
  <c r="H2303" i="5"/>
  <c r="G339" i="5"/>
  <c r="I2341" i="5"/>
  <c r="F2381" i="5"/>
  <c r="J655" i="5"/>
  <c r="R485" i="5"/>
  <c r="H2246" i="5"/>
  <c r="J2246" i="5"/>
  <c r="J613" i="5"/>
  <c r="H2181" i="5"/>
  <c r="H814" i="5"/>
  <c r="I1079" i="5"/>
  <c r="I613" i="5"/>
  <c r="J1142" i="5"/>
  <c r="G1549" i="5"/>
  <c r="J485" i="5"/>
  <c r="F182" i="5"/>
  <c r="J54" i="5"/>
  <c r="G766" i="5"/>
  <c r="R2246" i="5"/>
  <c r="R573" i="5"/>
  <c r="I485" i="5"/>
  <c r="H322" i="5"/>
  <c r="G2181" i="5"/>
  <c r="J1386" i="5"/>
  <c r="H942" i="5"/>
  <c r="J182" i="5"/>
  <c r="I814" i="5"/>
  <c r="F2246" i="5"/>
  <c r="I655" i="5"/>
  <c r="F485" i="5"/>
  <c r="H655" i="5"/>
  <c r="F613" i="5"/>
  <c r="H573" i="5"/>
  <c r="G485" i="5"/>
  <c r="I2181" i="5"/>
  <c r="F2181" i="5"/>
  <c r="R1021" i="5"/>
  <c r="I573" i="5"/>
  <c r="R655" i="5"/>
  <c r="G2246" i="5"/>
  <c r="G613" i="5"/>
  <c r="H182" i="5"/>
  <c r="J2181" i="5"/>
  <c r="I2339" i="5"/>
  <c r="J77" i="5"/>
  <c r="R615" i="5"/>
  <c r="G2339" i="5"/>
  <c r="H1451" i="5"/>
  <c r="H1242" i="5"/>
  <c r="G1499" i="5"/>
  <c r="G1261" i="5"/>
  <c r="F775" i="5"/>
  <c r="J870" i="5"/>
  <c r="J2381" i="5"/>
  <c r="H2454" i="5"/>
  <c r="R1261" i="5"/>
  <c r="R1547" i="5"/>
  <c r="G2227" i="5"/>
  <c r="G628" i="5"/>
  <c r="H668" i="5"/>
  <c r="R747" i="5"/>
  <c r="F259" i="5"/>
  <c r="R2407" i="5"/>
  <c r="J1499" i="5"/>
  <c r="F339" i="5"/>
  <c r="R1478" i="5"/>
  <c r="I2308" i="5"/>
  <c r="I2227" i="5"/>
  <c r="R668" i="5"/>
  <c r="I1188" i="5"/>
  <c r="G2407" i="5"/>
  <c r="F2367" i="5"/>
  <c r="F2127" i="5"/>
  <c r="J2407" i="5"/>
  <c r="F1188" i="5"/>
  <c r="G2029" i="5"/>
  <c r="R1306" i="5"/>
  <c r="I2029" i="5"/>
  <c r="J1798" i="5"/>
  <c r="I957" i="5"/>
  <c r="I1958" i="5"/>
  <c r="F668" i="5"/>
  <c r="F291" i="5"/>
  <c r="J259" i="5"/>
  <c r="J2367" i="5"/>
  <c r="J2029" i="5"/>
  <c r="H56" i="5"/>
  <c r="H579" i="5"/>
  <c r="J999" i="5"/>
  <c r="G2350" i="5"/>
  <c r="R1798" i="5"/>
  <c r="I2127" i="5"/>
  <c r="J1146" i="5"/>
  <c r="I1242" i="5"/>
  <c r="F56" i="5"/>
  <c r="R56" i="5"/>
  <c r="I291" i="5"/>
  <c r="F515" i="5"/>
  <c r="G115" i="5"/>
  <c r="F1474" i="5"/>
  <c r="H2461" i="5"/>
  <c r="G2461" i="5"/>
  <c r="H722" i="5"/>
  <c r="H2291" i="5"/>
  <c r="J2291" i="5"/>
  <c r="J339" i="5"/>
  <c r="I2037" i="5"/>
  <c r="H1499" i="5"/>
  <c r="R2127" i="5"/>
  <c r="J56" i="5"/>
  <c r="I2291" i="5"/>
  <c r="G2381" i="5"/>
  <c r="I579" i="5"/>
  <c r="H1942" i="5"/>
  <c r="F2308" i="5"/>
  <c r="H2183" i="5"/>
  <c r="H628" i="5"/>
  <c r="G259" i="5"/>
  <c r="J668" i="5"/>
  <c r="H291" i="5"/>
  <c r="J1403" i="5"/>
  <c r="F747" i="5"/>
  <c r="H654" i="5"/>
  <c r="I515" i="5"/>
  <c r="I259" i="5"/>
  <c r="F115" i="5"/>
  <c r="R1188" i="5"/>
  <c r="I2381" i="5"/>
  <c r="R2354" i="5"/>
  <c r="J2127" i="5"/>
  <c r="I2407" i="5"/>
  <c r="F1958" i="5"/>
  <c r="R1452" i="5"/>
  <c r="R1942" i="5"/>
  <c r="F205" i="5"/>
  <c r="H339" i="5"/>
  <c r="R391" i="5"/>
  <c r="H2367" i="5"/>
  <c r="J1261" i="5"/>
  <c r="F2291" i="5"/>
  <c r="R579" i="5"/>
  <c r="I615" i="5"/>
  <c r="R870" i="5"/>
  <c r="I246" i="5"/>
  <c r="H2308" i="5"/>
  <c r="G2183" i="5"/>
  <c r="G1695" i="5"/>
  <c r="F628" i="5"/>
  <c r="I767" i="5"/>
  <c r="R291" i="5"/>
  <c r="I1403" i="5"/>
  <c r="J747" i="5"/>
  <c r="F686" i="5"/>
  <c r="H515" i="5"/>
  <c r="H259" i="5"/>
  <c r="J115" i="5"/>
  <c r="F522" i="5"/>
  <c r="G1188" i="5"/>
  <c r="I2454" i="5"/>
  <c r="H2381" i="5"/>
  <c r="I2367" i="5"/>
  <c r="I2183" i="5"/>
  <c r="G2109" i="5"/>
  <c r="F2183" i="5"/>
  <c r="R1958" i="5"/>
  <c r="J1958" i="5"/>
  <c r="J1452" i="5"/>
  <c r="J927" i="5"/>
  <c r="H383" i="5"/>
  <c r="J526" i="5"/>
  <c r="G579" i="5"/>
  <c r="H615" i="5"/>
  <c r="G1798" i="5"/>
  <c r="G870" i="5"/>
  <c r="R2183" i="5"/>
  <c r="G1964" i="5"/>
  <c r="R1695" i="5"/>
  <c r="J628" i="5"/>
  <c r="G291" i="5"/>
  <c r="I668" i="5"/>
  <c r="R767" i="5"/>
  <c r="H1403" i="5"/>
  <c r="R515" i="5"/>
  <c r="H2109" i="5"/>
  <c r="H2010" i="5"/>
  <c r="H1958" i="5"/>
  <c r="R1964" i="5"/>
  <c r="H2037" i="5"/>
  <c r="G2454" i="5"/>
  <c r="H1261" i="5"/>
  <c r="G2291" i="5"/>
  <c r="I447" i="5"/>
  <c r="F615" i="5"/>
  <c r="F2454" i="5"/>
  <c r="G726" i="5"/>
  <c r="R220" i="5"/>
  <c r="G168" i="5"/>
  <c r="J579" i="5"/>
  <c r="F2171" i="5"/>
  <c r="H2171" i="5"/>
  <c r="J2171" i="5"/>
  <c r="I339" i="5"/>
  <c r="H412" i="5"/>
  <c r="J2308" i="5"/>
  <c r="H1695" i="5"/>
  <c r="R628" i="5"/>
  <c r="G980" i="5"/>
  <c r="R1403" i="5"/>
  <c r="F143" i="5"/>
  <c r="F718" i="5"/>
  <c r="F1362" i="5"/>
  <c r="F2341" i="5"/>
  <c r="H2407" i="5"/>
  <c r="G2256" i="5"/>
  <c r="J263" i="5"/>
  <c r="R2291" i="5"/>
  <c r="J447" i="5"/>
  <c r="G615" i="5"/>
  <c r="J839" i="5"/>
  <c r="H2394" i="5"/>
  <c r="I56" i="5"/>
  <c r="H1798" i="5"/>
  <c r="I1478" i="5"/>
  <c r="G2308" i="5"/>
  <c r="F1429" i="5"/>
  <c r="I747" i="5"/>
  <c r="H2341" i="5"/>
  <c r="J2341" i="5"/>
  <c r="J2254" i="5"/>
  <c r="G1583" i="5"/>
  <c r="H246" i="5"/>
  <c r="J1526" i="5"/>
  <c r="J74" i="5"/>
  <c r="J223" i="5"/>
  <c r="H562" i="5"/>
  <c r="R450" i="5"/>
  <c r="F894" i="5"/>
  <c r="I1798" i="5"/>
  <c r="I1006" i="5"/>
  <c r="G526" i="5"/>
  <c r="F287" i="5"/>
  <c r="J295" i="5"/>
  <c r="F450" i="5"/>
  <c r="H894" i="5"/>
  <c r="J2021" i="5"/>
  <c r="J287" i="5"/>
  <c r="R246" i="5"/>
  <c r="H870" i="5"/>
  <c r="F870" i="5"/>
  <c r="I74" i="5"/>
  <c r="G2021" i="5"/>
  <c r="G1605" i="5"/>
  <c r="G805" i="5"/>
  <c r="F2461" i="5"/>
  <c r="F246" i="5"/>
  <c r="J231" i="5"/>
  <c r="R423" i="5"/>
  <c r="J221" i="5"/>
  <c r="G1038" i="5"/>
  <c r="R230" i="5"/>
  <c r="G231" i="5"/>
  <c r="G479" i="5"/>
  <c r="H2309" i="5"/>
  <c r="H479" i="5"/>
  <c r="J1774" i="5"/>
  <c r="F231" i="5"/>
  <c r="J1565" i="5"/>
  <c r="J1471" i="5"/>
  <c r="R1565" i="5"/>
  <c r="G230" i="5"/>
  <c r="R231" i="5"/>
  <c r="G1565" i="5"/>
  <c r="R1635" i="5"/>
  <c r="I1447" i="5"/>
  <c r="R1639" i="5"/>
  <c r="I230" i="5"/>
  <c r="F285" i="5"/>
  <c r="F230" i="5"/>
  <c r="J1727" i="5"/>
  <c r="R2388" i="5"/>
  <c r="I2047" i="5"/>
  <c r="I2394" i="5"/>
  <c r="F1575" i="5"/>
  <c r="I1677" i="5"/>
  <c r="H230" i="5"/>
  <c r="G2238" i="5"/>
  <c r="H583" i="5"/>
  <c r="F634" i="5"/>
  <c r="J230" i="5"/>
  <c r="I1870" i="5"/>
  <c r="J2394" i="5"/>
  <c r="H2359" i="5"/>
  <c r="I1910" i="5"/>
  <c r="R1159" i="5"/>
  <c r="F2047" i="5"/>
  <c r="R967" i="5"/>
  <c r="I1727" i="5"/>
  <c r="R2047" i="5"/>
  <c r="G2047" i="5"/>
  <c r="H2047" i="5"/>
  <c r="J670" i="5"/>
  <c r="J967" i="5"/>
  <c r="F702" i="5"/>
  <c r="G2359" i="5"/>
  <c r="R2394" i="5"/>
  <c r="F831" i="5"/>
  <c r="R509" i="5"/>
  <c r="I1194" i="5"/>
  <c r="R1893" i="5"/>
  <c r="H778" i="5"/>
  <c r="I1559" i="5"/>
  <c r="I934" i="5"/>
  <c r="I226" i="5"/>
  <c r="R1038" i="5"/>
  <c r="I1038" i="5"/>
  <c r="J597" i="5"/>
  <c r="G597" i="5"/>
  <c r="G1559" i="5"/>
  <c r="J1678" i="5"/>
  <c r="F934" i="5"/>
  <c r="G1422" i="5"/>
  <c r="J1762" i="5"/>
  <c r="R1870" i="5"/>
  <c r="R1226" i="5"/>
  <c r="J1517" i="5"/>
  <c r="F1678" i="5"/>
  <c r="R934" i="5"/>
  <c r="H2230" i="5"/>
  <c r="F1013" i="5"/>
  <c r="J1303" i="5"/>
  <c r="R750" i="5"/>
  <c r="R1303" i="5"/>
  <c r="R1327" i="5"/>
  <c r="J2230" i="5"/>
  <c r="F1870" i="5"/>
  <c r="R1626" i="5"/>
  <c r="H1774" i="5"/>
  <c r="H1226" i="5"/>
  <c r="G1517" i="5"/>
  <c r="F437" i="5"/>
  <c r="J685" i="5"/>
  <c r="H934" i="5"/>
  <c r="F1422" i="5"/>
  <c r="H1303" i="5"/>
  <c r="I1303" i="5"/>
  <c r="I437" i="5"/>
  <c r="F885" i="5"/>
  <c r="J1870" i="5"/>
  <c r="H597" i="5"/>
  <c r="J1194" i="5"/>
  <c r="J437" i="5"/>
  <c r="H1623" i="5"/>
  <c r="F685" i="5"/>
  <c r="J934" i="5"/>
  <c r="I1279" i="5"/>
  <c r="G437" i="5"/>
  <c r="H437" i="5"/>
  <c r="H1870" i="5"/>
  <c r="R1194" i="5"/>
  <c r="G690" i="5"/>
  <c r="I1581" i="5"/>
  <c r="R1407" i="5"/>
  <c r="J1159" i="5"/>
  <c r="H1422" i="5"/>
  <c r="I1774" i="5"/>
  <c r="H690" i="5"/>
  <c r="G1013" i="5"/>
  <c r="F1038" i="5"/>
  <c r="I1669" i="5"/>
  <c r="I1990" i="5"/>
  <c r="F1774" i="5"/>
  <c r="R79" i="5"/>
  <c r="I223" i="5"/>
  <c r="H351" i="5"/>
  <c r="I143" i="5"/>
  <c r="H223" i="5"/>
  <c r="J1991" i="5"/>
  <c r="R351" i="5"/>
  <c r="J79" i="5"/>
  <c r="F1991" i="5"/>
  <c r="R1991" i="5"/>
  <c r="H101" i="5"/>
  <c r="I1991" i="5"/>
  <c r="H143" i="5"/>
  <c r="G781" i="5"/>
  <c r="I101" i="5"/>
  <c r="F1746" i="5"/>
  <c r="J1607" i="5"/>
  <c r="G1206" i="5"/>
  <c r="G999" i="5"/>
  <c r="H613" i="5"/>
  <c r="H1021" i="5"/>
  <c r="F290" i="5"/>
  <c r="I2146" i="5"/>
  <c r="J2146" i="5"/>
  <c r="G519" i="5"/>
  <c r="F519" i="5"/>
  <c r="H2146" i="5"/>
  <c r="J1394" i="5"/>
  <c r="H1565" i="5"/>
  <c r="I1565" i="5"/>
  <c r="F1021" i="5"/>
  <c r="J1635" i="5"/>
  <c r="F573" i="5"/>
  <c r="G1021" i="5"/>
  <c r="R942" i="5"/>
  <c r="J957" i="5"/>
  <c r="G2146" i="5"/>
  <c r="F2146" i="5"/>
  <c r="R2146" i="5"/>
  <c r="T134" i="5"/>
  <c r="T191" i="5"/>
  <c r="J237" i="5"/>
  <c r="S227" i="5"/>
  <c r="S529" i="5"/>
  <c r="I421" i="5"/>
  <c r="F1074" i="5"/>
  <c r="R1154" i="5"/>
  <c r="S415" i="5"/>
  <c r="S108" i="5"/>
  <c r="J1854" i="5"/>
  <c r="S367" i="5"/>
  <c r="T455" i="5"/>
  <c r="T761" i="5"/>
  <c r="T1252" i="5"/>
  <c r="T944" i="5"/>
  <c r="T254" i="5"/>
  <c r="S1176" i="5"/>
  <c r="S925" i="5"/>
  <c r="H834" i="5"/>
  <c r="S593" i="5"/>
  <c r="S448" i="5"/>
  <c r="G1250" i="5"/>
  <c r="S704" i="5"/>
  <c r="J357" i="5"/>
  <c r="T957" i="5"/>
  <c r="S95" i="5"/>
  <c r="S687" i="5"/>
  <c r="T529" i="5"/>
  <c r="T308" i="5"/>
  <c r="I1183" i="5"/>
  <c r="J374" i="5"/>
  <c r="T409" i="5"/>
  <c r="S261" i="5"/>
  <c r="G1458" i="5"/>
  <c r="S76" i="5"/>
  <c r="J598" i="5"/>
  <c r="S1101" i="5"/>
  <c r="S635" i="5"/>
  <c r="I322" i="5"/>
  <c r="T1176" i="5"/>
  <c r="T925" i="5"/>
  <c r="G834" i="5"/>
  <c r="T448" i="5"/>
  <c r="H125" i="5"/>
  <c r="S1198" i="5"/>
  <c r="T912" i="5"/>
  <c r="S1169" i="5"/>
  <c r="T787" i="5"/>
  <c r="S1121" i="5"/>
  <c r="G965" i="5"/>
  <c r="T293" i="5"/>
  <c r="S293" i="5"/>
  <c r="I2398" i="5"/>
  <c r="J1250" i="5"/>
  <c r="T70" i="5"/>
  <c r="T687" i="5"/>
  <c r="J421" i="5"/>
  <c r="S301" i="5"/>
  <c r="S127" i="5"/>
  <c r="T261" i="5"/>
  <c r="S775" i="5"/>
  <c r="J1910" i="5"/>
  <c r="R1854" i="5"/>
  <c r="G1941" i="5"/>
  <c r="S822" i="5"/>
  <c r="S640" i="5"/>
  <c r="T1191" i="5"/>
  <c r="S1311" i="5"/>
  <c r="T747" i="5"/>
  <c r="T185" i="5"/>
  <c r="F527" i="5"/>
  <c r="R2007" i="5"/>
  <c r="G1014" i="5"/>
  <c r="S1240" i="5"/>
  <c r="T564" i="5"/>
  <c r="T1111" i="5"/>
  <c r="F834" i="5"/>
  <c r="T477" i="5"/>
  <c r="J1998" i="5"/>
  <c r="H1458" i="5"/>
  <c r="R1998" i="5"/>
  <c r="S196" i="5"/>
  <c r="G598" i="5"/>
  <c r="I1141" i="5"/>
  <c r="T1008" i="5"/>
  <c r="S629" i="5"/>
  <c r="S381" i="5"/>
  <c r="T248" i="5"/>
  <c r="T1027" i="5"/>
  <c r="G254" i="5"/>
  <c r="G463" i="5"/>
  <c r="S140" i="5"/>
  <c r="R421" i="5"/>
  <c r="S268" i="5"/>
  <c r="R834" i="5"/>
  <c r="T575" i="5"/>
  <c r="T207" i="5"/>
  <c r="H1998" i="5"/>
  <c r="T629" i="5"/>
  <c r="T381" i="5"/>
  <c r="S828" i="5"/>
  <c r="R527" i="5"/>
  <c r="F727" i="5"/>
  <c r="H421" i="5"/>
  <c r="G1074" i="5"/>
  <c r="I834" i="5"/>
  <c r="S89" i="5"/>
  <c r="S435" i="5"/>
  <c r="I1854" i="5"/>
  <c r="F1910" i="5"/>
  <c r="H1854" i="5"/>
  <c r="T367" i="5"/>
  <c r="S159" i="5"/>
  <c r="I82" i="5"/>
  <c r="H743" i="5"/>
  <c r="T1219" i="5"/>
  <c r="S1155" i="5"/>
  <c r="S808" i="5"/>
  <c r="S873" i="5"/>
  <c r="T587" i="5"/>
  <c r="S191" i="5"/>
  <c r="S134" i="5"/>
  <c r="G421" i="5"/>
  <c r="T681" i="5"/>
  <c r="J834" i="5"/>
  <c r="R1910" i="5"/>
  <c r="S469" i="5"/>
  <c r="S761" i="5"/>
  <c r="S963" i="5"/>
  <c r="T403" i="5"/>
  <c r="S1205" i="5"/>
  <c r="S502" i="5"/>
  <c r="S1148" i="5"/>
  <c r="F30" i="6"/>
  <c r="F40" i="6"/>
  <c r="F35" i="6"/>
  <c r="H35" i="6"/>
  <c r="D35" i="6"/>
  <c r="G17" i="6"/>
  <c r="H17" i="6"/>
  <c r="D17" i="6"/>
  <c r="S267" i="5"/>
  <c r="S329" i="5"/>
  <c r="T329" i="5"/>
  <c r="R402" i="5"/>
  <c r="S604" i="5"/>
  <c r="S721" i="5"/>
  <c r="T721" i="5"/>
  <c r="T917" i="5"/>
  <c r="S917" i="5"/>
  <c r="S1007" i="5"/>
  <c r="T1007" i="5"/>
  <c r="S1232" i="5"/>
  <c r="T1304" i="5"/>
  <c r="S1304" i="5"/>
  <c r="S1327" i="5"/>
  <c r="T1375" i="5"/>
  <c r="S1375" i="5"/>
  <c r="T1380" i="5"/>
  <c r="T1397" i="5"/>
  <c r="S1397" i="5"/>
  <c r="S1425" i="5"/>
  <c r="T1425" i="5"/>
  <c r="T1432" i="5"/>
  <c r="S1455" i="5"/>
  <c r="T1455" i="5"/>
  <c r="S1463" i="5"/>
  <c r="T1463" i="5"/>
  <c r="S1479" i="5"/>
  <c r="T1479" i="5"/>
  <c r="H1494" i="5"/>
  <c r="G1494" i="5"/>
  <c r="S1507" i="5"/>
  <c r="T1507" i="5"/>
  <c r="T1520" i="5"/>
  <c r="S1520" i="5"/>
  <c r="I1526" i="5"/>
  <c r="R1526" i="5"/>
  <c r="F1526" i="5"/>
  <c r="G1526" i="5"/>
  <c r="T1533" i="5"/>
  <c r="T1539" i="5"/>
  <c r="S1539" i="5"/>
  <c r="S1552" i="5"/>
  <c r="T1552" i="5"/>
  <c r="R1558" i="5"/>
  <c r="I1558" i="5"/>
  <c r="F1558" i="5"/>
  <c r="T1584" i="5"/>
  <c r="S1584" i="5"/>
  <c r="T1603" i="5"/>
  <c r="S1603" i="5"/>
  <c r="S1616" i="5"/>
  <c r="T1616" i="5"/>
  <c r="T1648" i="5"/>
  <c r="F1654" i="5"/>
  <c r="I1654" i="5"/>
  <c r="S1661" i="5"/>
  <c r="T1661" i="5"/>
  <c r="S1667" i="5"/>
  <c r="T1667" i="5"/>
  <c r="T1680" i="5"/>
  <c r="S1680" i="5"/>
  <c r="T1687" i="5"/>
  <c r="S1693" i="5"/>
  <c r="T1693" i="5"/>
  <c r="R1702" i="5"/>
  <c r="I1702" i="5"/>
  <c r="F1702" i="5"/>
  <c r="S1708" i="5"/>
  <c r="T1713" i="5"/>
  <c r="S1713" i="5"/>
  <c r="T1724" i="5"/>
  <c r="F1735" i="5"/>
  <c r="G1735" i="5"/>
  <c r="J1735" i="5"/>
  <c r="T1741" i="5"/>
  <c r="S1741" i="5"/>
  <c r="S1759" i="5"/>
  <c r="T1759" i="5"/>
  <c r="F1770" i="5"/>
  <c r="T1776" i="5"/>
  <c r="S1776" i="5"/>
  <c r="J1782" i="5"/>
  <c r="I1782" i="5"/>
  <c r="S1789" i="5"/>
  <c r="T1789" i="5"/>
  <c r="G1794" i="5"/>
  <c r="H1794" i="5"/>
  <c r="G1799" i="5"/>
  <c r="T1805" i="5"/>
  <c r="S1805" i="5"/>
  <c r="F1810" i="5"/>
  <c r="S1822" i="5"/>
  <c r="T1829" i="5"/>
  <c r="J1834" i="5"/>
  <c r="I1834" i="5"/>
  <c r="T1840" i="5"/>
  <c r="S1840" i="5"/>
  <c r="T1851" i="5"/>
  <c r="S1851" i="5"/>
  <c r="H1858" i="5"/>
  <c r="I1858" i="5"/>
  <c r="J1858" i="5"/>
  <c r="F1858" i="5"/>
  <c r="G1858" i="5"/>
  <c r="T1865" i="5"/>
  <c r="S1871" i="5"/>
  <c r="T1871" i="5"/>
  <c r="T1876" i="5"/>
  <c r="H1882" i="5"/>
  <c r="I1887" i="5"/>
  <c r="H1887" i="5"/>
  <c r="G1887" i="5"/>
  <c r="T1893" i="5"/>
  <c r="S1893" i="5"/>
  <c r="H1898" i="5"/>
  <c r="I1898" i="5"/>
  <c r="T1905" i="5"/>
  <c r="T1918" i="5"/>
  <c r="S1918" i="5"/>
  <c r="T1935" i="5"/>
  <c r="S1935" i="5"/>
  <c r="T1942" i="5"/>
  <c r="S1942" i="5"/>
  <c r="S1949" i="5"/>
  <c r="T1949" i="5"/>
  <c r="T1960" i="5"/>
  <c r="T1967" i="5"/>
  <c r="S1967" i="5"/>
  <c r="S1973" i="5"/>
  <c r="T1973" i="5"/>
  <c r="R1986" i="5"/>
  <c r="G1986" i="5"/>
  <c r="I1986" i="5"/>
  <c r="H1986" i="5"/>
  <c r="T1993" i="5"/>
  <c r="S1993" i="5"/>
  <c r="T1998" i="5"/>
  <c r="T2051" i="5"/>
  <c r="S2051" i="5"/>
  <c r="J2062" i="5"/>
  <c r="I2062" i="5"/>
  <c r="H2062" i="5"/>
  <c r="F2062" i="5"/>
  <c r="R2062" i="5"/>
  <c r="S2070" i="5"/>
  <c r="T2070" i="5"/>
  <c r="S2076" i="5"/>
  <c r="T171" i="5"/>
  <c r="G190" i="5"/>
  <c r="F190" i="5"/>
  <c r="F434" i="5"/>
  <c r="S476" i="5"/>
  <c r="T476" i="5"/>
  <c r="I494" i="5"/>
  <c r="H494" i="5"/>
  <c r="T853" i="5"/>
  <c r="S853" i="5"/>
  <c r="T1168" i="5"/>
  <c r="S1168" i="5"/>
  <c r="S1281" i="5"/>
  <c r="G1359" i="5"/>
  <c r="I1359" i="5"/>
  <c r="T2004" i="5"/>
  <c r="S2004" i="5"/>
  <c r="S521" i="5"/>
  <c r="G2295" i="5"/>
  <c r="S279" i="5"/>
  <c r="F1799" i="5"/>
  <c r="G1026" i="5"/>
  <c r="R1718" i="5"/>
  <c r="F366" i="5"/>
  <c r="T1487" i="5"/>
  <c r="H158" i="5"/>
  <c r="I1794" i="5"/>
  <c r="F1782" i="5"/>
  <c r="F1718" i="5"/>
  <c r="I2295" i="5"/>
  <c r="T260" i="5"/>
  <c r="S260" i="5"/>
  <c r="S569" i="5"/>
  <c r="T569" i="5"/>
  <c r="T592" i="5"/>
  <c r="H639" i="5"/>
  <c r="H1590" i="5"/>
  <c r="I1590" i="5"/>
  <c r="F1590" i="5"/>
  <c r="G1590" i="5"/>
  <c r="R314" i="5"/>
  <c r="I1799" i="5"/>
  <c r="F1647" i="5"/>
  <c r="I94" i="5"/>
  <c r="T604" i="5"/>
  <c r="T1419" i="5"/>
  <c r="F2037" i="5"/>
  <c r="J2037" i="5"/>
  <c r="S1765" i="5"/>
  <c r="J1718" i="5"/>
  <c r="R1887" i="5"/>
  <c r="G1165" i="5"/>
  <c r="F1165" i="5"/>
  <c r="G574" i="5"/>
  <c r="S241" i="5"/>
  <c r="G962" i="5"/>
  <c r="T107" i="5"/>
  <c r="H2023" i="5"/>
  <c r="T563" i="5"/>
  <c r="R1858" i="5"/>
  <c r="F766" i="5"/>
  <c r="F962" i="5"/>
  <c r="J1558" i="5"/>
  <c r="S1115" i="5"/>
  <c r="J1590" i="5"/>
  <c r="T267" i="5"/>
  <c r="T1822" i="5"/>
  <c r="T1708" i="5"/>
  <c r="R1622" i="5"/>
  <c r="G1898" i="5"/>
  <c r="S1960" i="5"/>
  <c r="S1287" i="5"/>
  <c r="G743" i="5"/>
  <c r="F743" i="5"/>
  <c r="G879" i="5"/>
  <c r="J879" i="5"/>
  <c r="F879" i="5"/>
  <c r="G125" i="5"/>
  <c r="R125" i="5"/>
  <c r="G61" i="5"/>
  <c r="H61" i="5"/>
  <c r="I61" i="5"/>
  <c r="R39" i="5"/>
  <c r="R837" i="5"/>
  <c r="H837" i="5"/>
  <c r="R94" i="5"/>
  <c r="F94" i="5"/>
  <c r="S201" i="5"/>
  <c r="J314" i="5"/>
  <c r="S1597" i="5"/>
  <c r="T1597" i="5"/>
  <c r="S139" i="5"/>
  <c r="T307" i="5"/>
  <c r="J2023" i="5"/>
  <c r="G1558" i="5"/>
  <c r="J1494" i="5"/>
  <c r="F1354" i="5"/>
  <c r="T1204" i="5"/>
  <c r="R1590" i="5"/>
  <c r="S1979" i="5"/>
  <c r="R1494" i="5"/>
  <c r="F1898" i="5"/>
  <c r="T1147" i="5"/>
  <c r="G1274" i="5"/>
  <c r="J1178" i="5"/>
  <c r="I1178" i="5"/>
  <c r="J1622" i="5"/>
  <c r="S133" i="5"/>
  <c r="J366" i="5"/>
  <c r="H366" i="5"/>
  <c r="F2023" i="5"/>
  <c r="G890" i="5"/>
  <c r="R766" i="5"/>
  <c r="F1494" i="5"/>
  <c r="I639" i="5"/>
  <c r="T1411" i="5"/>
  <c r="H2410" i="5"/>
  <c r="R2410" i="5"/>
  <c r="S1923" i="5"/>
  <c r="J1986" i="5"/>
  <c r="S1316" i="5"/>
  <c r="G2023" i="5"/>
  <c r="H434" i="5"/>
  <c r="T69" i="5"/>
  <c r="J494" i="5"/>
  <c r="T1316" i="5"/>
  <c r="S692" i="5"/>
  <c r="G639" i="5"/>
  <c r="J1794" i="5"/>
  <c r="S1533" i="5"/>
  <c r="S1998" i="5"/>
  <c r="S1648" i="5"/>
  <c r="I1770" i="5"/>
  <c r="S1829" i="5"/>
  <c r="J1882" i="5"/>
  <c r="S1865" i="5"/>
  <c r="S141" i="5"/>
  <c r="S670" i="5"/>
  <c r="R181" i="5"/>
  <c r="J831" i="5"/>
  <c r="F378" i="5"/>
  <c r="F1142" i="5"/>
  <c r="R894" i="5"/>
  <c r="G1990" i="5"/>
  <c r="R141" i="5"/>
  <c r="G522" i="5"/>
  <c r="J522" i="5"/>
  <c r="H450" i="5"/>
  <c r="F1990" i="5"/>
  <c r="I831" i="5"/>
  <c r="H839" i="5"/>
  <c r="G450" i="5"/>
  <c r="H618" i="5"/>
  <c r="G894" i="5"/>
  <c r="R1990" i="5"/>
  <c r="R35" i="5"/>
  <c r="R325" i="5"/>
  <c r="T375" i="5"/>
  <c r="S197" i="5"/>
  <c r="H831" i="5"/>
  <c r="J430" i="5"/>
  <c r="J894" i="5"/>
  <c r="I1142" i="5"/>
  <c r="J117" i="5"/>
  <c r="R839" i="5"/>
  <c r="J562" i="5"/>
  <c r="H490" i="5"/>
  <c r="F2166" i="5"/>
  <c r="I1541" i="5"/>
  <c r="F1226" i="5"/>
  <c r="J935" i="5"/>
  <c r="R430" i="5"/>
  <c r="J634" i="5"/>
  <c r="H430" i="5"/>
  <c r="J2006" i="5"/>
  <c r="J250" i="5"/>
  <c r="H634" i="5"/>
  <c r="I666" i="5"/>
  <c r="F2006" i="5"/>
  <c r="G1910" i="5"/>
  <c r="F2230" i="5"/>
  <c r="G862" i="5"/>
  <c r="R862" i="5"/>
  <c r="G326" i="5"/>
  <c r="G242" i="5"/>
  <c r="I242" i="5"/>
  <c r="J242" i="5"/>
  <c r="H242" i="5"/>
  <c r="H126" i="5"/>
  <c r="I126" i="5"/>
  <c r="T152" i="5"/>
  <c r="S152" i="5"/>
  <c r="J206" i="5"/>
  <c r="H206" i="5"/>
  <c r="S335" i="5"/>
  <c r="I346" i="5"/>
  <c r="J346" i="5"/>
  <c r="H346" i="5"/>
  <c r="S387" i="5"/>
  <c r="T395" i="5"/>
  <c r="J414" i="5"/>
  <c r="H414" i="5"/>
  <c r="T427" i="5"/>
  <c r="S427" i="5"/>
  <c r="S468" i="5"/>
  <c r="T528" i="5"/>
  <c r="S528" i="5"/>
  <c r="S615" i="5"/>
  <c r="S663" i="5"/>
  <c r="T680" i="5"/>
  <c r="T760" i="5"/>
  <c r="S760" i="5"/>
  <c r="S780" i="5"/>
  <c r="T780" i="5"/>
  <c r="H813" i="5"/>
  <c r="T847" i="5"/>
  <c r="S859" i="5"/>
  <c r="T859" i="5"/>
  <c r="T872" i="5"/>
  <c r="S872" i="5"/>
  <c r="F890" i="5"/>
  <c r="R890" i="5"/>
  <c r="T943" i="5"/>
  <c r="S950" i="5"/>
  <c r="T950" i="5"/>
  <c r="H962" i="5"/>
  <c r="R962" i="5"/>
  <c r="T988" i="5"/>
  <c r="S988" i="5"/>
  <c r="F994" i="5"/>
  <c r="S1014" i="5"/>
  <c r="T1014" i="5"/>
  <c r="F1063" i="5"/>
  <c r="J1063" i="5"/>
  <c r="R1079" i="5"/>
  <c r="F1079" i="5"/>
  <c r="H1079" i="5"/>
  <c r="S1085" i="5"/>
  <c r="T1085" i="5"/>
  <c r="T1095" i="5"/>
  <c r="I1110" i="5"/>
  <c r="R1110" i="5"/>
  <c r="F1110" i="5"/>
  <c r="G1110" i="5"/>
  <c r="S1120" i="5"/>
  <c r="S1141" i="5"/>
  <c r="S1161" i="5"/>
  <c r="S1183" i="5"/>
  <c r="T1190" i="5"/>
  <c r="T1197" i="5"/>
  <c r="S1225" i="5"/>
  <c r="S1263" i="5"/>
  <c r="T1263" i="5"/>
  <c r="J471" i="5"/>
  <c r="F415" i="5"/>
  <c r="I415" i="5"/>
  <c r="I351" i="5"/>
  <c r="J351" i="5"/>
  <c r="I287" i="5"/>
  <c r="G287" i="5"/>
  <c r="G223" i="5"/>
  <c r="F223" i="5"/>
  <c r="R1362" i="5"/>
  <c r="R357" i="5"/>
  <c r="G402" i="5"/>
  <c r="R494" i="5"/>
  <c r="R639" i="5"/>
  <c r="R434" i="5"/>
  <c r="T133" i="5"/>
  <c r="S380" i="5"/>
  <c r="H190" i="5"/>
  <c r="I402" i="5"/>
  <c r="G414" i="5"/>
  <c r="S461" i="5"/>
  <c r="T1141" i="5"/>
  <c r="F253" i="5"/>
  <c r="R287" i="5"/>
  <c r="F357" i="5"/>
  <c r="F639" i="5"/>
  <c r="J434" i="5"/>
  <c r="S69" i="5"/>
  <c r="I314" i="5"/>
  <c r="J158" i="5"/>
  <c r="H402" i="5"/>
  <c r="R414" i="5"/>
  <c r="S956" i="5"/>
  <c r="T461" i="5"/>
  <c r="T686" i="5"/>
  <c r="T454" i="5"/>
  <c r="I253" i="5"/>
  <c r="S101" i="5"/>
  <c r="I471" i="5"/>
  <c r="H1669" i="5"/>
  <c r="F242" i="5"/>
  <c r="I326" i="5"/>
  <c r="H1047" i="5"/>
  <c r="R1047" i="5"/>
  <c r="I962" i="5"/>
  <c r="H294" i="5"/>
  <c r="S171" i="5"/>
  <c r="S247" i="5"/>
  <c r="H766" i="5"/>
  <c r="J766" i="5"/>
  <c r="J402" i="5"/>
  <c r="F494" i="5"/>
  <c r="I357" i="5"/>
  <c r="I434" i="5"/>
  <c r="J639" i="5"/>
  <c r="G434" i="5"/>
  <c r="H314" i="5"/>
  <c r="I158" i="5"/>
  <c r="R415" i="5"/>
  <c r="T387" i="5"/>
  <c r="S847" i="5"/>
  <c r="S686" i="5"/>
  <c r="S598" i="5"/>
  <c r="G253" i="5"/>
  <c r="S1033" i="5"/>
  <c r="G471" i="5"/>
  <c r="H471" i="5"/>
  <c r="F1669" i="5"/>
  <c r="R242" i="5"/>
  <c r="J770" i="5"/>
  <c r="H326" i="5"/>
  <c r="I183" i="5"/>
  <c r="H119" i="5"/>
  <c r="I55" i="5"/>
  <c r="H2014" i="5"/>
  <c r="F2014" i="5"/>
  <c r="R2014" i="5"/>
  <c r="J1414" i="5"/>
  <c r="H1414" i="5"/>
  <c r="S447" i="5"/>
  <c r="S219" i="5"/>
  <c r="G314" i="5"/>
  <c r="R158" i="5"/>
  <c r="H415" i="5"/>
  <c r="G366" i="5"/>
  <c r="G494" i="5"/>
  <c r="G158" i="5"/>
  <c r="J1669" i="5"/>
  <c r="S841" i="5"/>
  <c r="T598" i="5"/>
  <c r="J253" i="5"/>
  <c r="T1033" i="5"/>
  <c r="S651" i="5"/>
  <c r="F351" i="5"/>
  <c r="R471" i="5"/>
  <c r="G415" i="5"/>
  <c r="F326" i="5"/>
  <c r="H1679" i="5"/>
  <c r="R1026" i="5"/>
  <c r="T841" i="5"/>
  <c r="H890" i="5"/>
  <c r="R326" i="5"/>
  <c r="R1266" i="5"/>
  <c r="G1266" i="5"/>
  <c r="G1234" i="5"/>
  <c r="H1234" i="5"/>
  <c r="S1345" i="5"/>
  <c r="H781" i="5"/>
  <c r="R61" i="5"/>
  <c r="R101" i="5"/>
  <c r="F125" i="5"/>
  <c r="R165" i="5"/>
  <c r="H935" i="5"/>
  <c r="I39" i="5"/>
  <c r="F103" i="5"/>
  <c r="H509" i="5"/>
  <c r="F1149" i="5"/>
  <c r="J1165" i="5"/>
  <c r="I754" i="5"/>
  <c r="H1654" i="5"/>
  <c r="S1905" i="5"/>
  <c r="S1724" i="5"/>
  <c r="I1622" i="5"/>
  <c r="H1558" i="5"/>
  <c r="S1816" i="5"/>
  <c r="S1350" i="5"/>
  <c r="J1359" i="5"/>
  <c r="S675" i="5"/>
  <c r="F61" i="5"/>
  <c r="F101" i="5"/>
  <c r="J125" i="5"/>
  <c r="F165" i="5"/>
  <c r="J807" i="5"/>
  <c r="H967" i="5"/>
  <c r="I103" i="5"/>
  <c r="H1165" i="5"/>
  <c r="F302" i="5"/>
  <c r="G1654" i="5"/>
  <c r="H1622" i="5"/>
  <c r="I1494" i="5"/>
  <c r="H1359" i="5"/>
  <c r="J61" i="5"/>
  <c r="J101" i="5"/>
  <c r="J165" i="5"/>
  <c r="H79" i="5"/>
  <c r="R1654" i="5"/>
  <c r="I1354" i="5"/>
  <c r="T1293" i="5"/>
  <c r="F277" i="5"/>
  <c r="R730" i="5"/>
  <c r="S500" i="5"/>
  <c r="J1013" i="5"/>
  <c r="I2262" i="5"/>
  <c r="G2014" i="5"/>
  <c r="R2031" i="5"/>
  <c r="G662" i="5"/>
  <c r="R2398" i="5"/>
  <c r="G694" i="5"/>
  <c r="J1511" i="5"/>
  <c r="J2046" i="5"/>
  <c r="R1262" i="5"/>
  <c r="H266" i="5"/>
  <c r="G618" i="5"/>
  <c r="R703" i="5"/>
  <c r="R694" i="5"/>
  <c r="J662" i="5"/>
  <c r="G2398" i="5"/>
  <c r="F1407" i="5"/>
  <c r="G1407" i="5"/>
  <c r="I726" i="5"/>
  <c r="I694" i="5"/>
  <c r="R1511" i="5"/>
  <c r="F583" i="5"/>
  <c r="J1198" i="5"/>
  <c r="F618" i="5"/>
  <c r="I2269" i="5"/>
  <c r="R662" i="5"/>
  <c r="G1575" i="5"/>
  <c r="F726" i="5"/>
  <c r="G1533" i="5"/>
  <c r="R1575" i="5"/>
  <c r="G1455" i="5"/>
  <c r="H694" i="5"/>
  <c r="I378" i="5"/>
  <c r="R2046" i="5"/>
  <c r="J583" i="5"/>
  <c r="J618" i="5"/>
  <c r="F2398" i="5"/>
  <c r="F2396" i="5"/>
  <c r="H2398" i="5"/>
  <c r="I1407" i="5"/>
  <c r="H623" i="5"/>
  <c r="R623" i="5"/>
  <c r="H2046" i="5"/>
  <c r="H1166" i="5"/>
  <c r="G213" i="5"/>
  <c r="R378" i="5"/>
  <c r="J1407" i="5"/>
  <c r="G799" i="5"/>
  <c r="I583" i="5"/>
  <c r="F1166" i="5"/>
  <c r="J1230" i="5"/>
  <c r="F694" i="5"/>
  <c r="J2022" i="5"/>
  <c r="G2031" i="5"/>
  <c r="J623" i="5"/>
  <c r="R583" i="5"/>
  <c r="I2327" i="5"/>
  <c r="R2327" i="5"/>
  <c r="G2327" i="5"/>
  <c r="J2327" i="5"/>
  <c r="F2327" i="5"/>
  <c r="H2327" i="5"/>
  <c r="T136" i="5"/>
  <c r="S181" i="5"/>
  <c r="S203" i="5"/>
  <c r="T203" i="5"/>
  <c r="S296" i="5"/>
  <c r="T296" i="5"/>
  <c r="T325" i="5"/>
  <c r="H349" i="5"/>
  <c r="I349" i="5"/>
  <c r="F349" i="5"/>
  <c r="G349" i="5"/>
  <c r="J349" i="5"/>
  <c r="R349" i="5"/>
  <c r="S423" i="5"/>
  <c r="T423" i="5"/>
  <c r="S485" i="5"/>
  <c r="T485" i="5"/>
  <c r="T505" i="5"/>
  <c r="S505" i="5"/>
  <c r="T548" i="5"/>
  <c r="S548" i="5"/>
  <c r="T583" i="5"/>
  <c r="S583" i="5"/>
  <c r="S601" i="5"/>
  <c r="T601" i="5"/>
  <c r="S619" i="5"/>
  <c r="T619" i="5"/>
  <c r="T660" i="5"/>
  <c r="S660" i="5"/>
  <c r="S790" i="5"/>
  <c r="T790" i="5"/>
  <c r="J978" i="5"/>
  <c r="F978" i="5"/>
  <c r="G978" i="5"/>
  <c r="T1017" i="5"/>
  <c r="S1017" i="5"/>
  <c r="I1042" i="5"/>
  <c r="G1042" i="5"/>
  <c r="J1042" i="5"/>
  <c r="F1042" i="5"/>
  <c r="T1272" i="5"/>
  <c r="S1272" i="5"/>
  <c r="S1383" i="5"/>
  <c r="T1383" i="5"/>
  <c r="S1400" i="5"/>
  <c r="S1429" i="5"/>
  <c r="T1429" i="5"/>
  <c r="S1459" i="5"/>
  <c r="T1459" i="5"/>
  <c r="J1510" i="5"/>
  <c r="I1510" i="5"/>
  <c r="T1555" i="5"/>
  <c r="S1555" i="5"/>
  <c r="F1638" i="5"/>
  <c r="H1638" i="5"/>
  <c r="F1710" i="5"/>
  <c r="R1710" i="5"/>
  <c r="H1710" i="5"/>
  <c r="G1818" i="5"/>
  <c r="F1818" i="5"/>
  <c r="R1818" i="5"/>
  <c r="H1818" i="5"/>
  <c r="F78" i="5"/>
  <c r="R2134" i="5"/>
  <c r="I2134" i="5"/>
  <c r="H2134" i="5"/>
  <c r="F2134" i="5"/>
  <c r="T72" i="5"/>
  <c r="S72" i="5"/>
  <c r="S91" i="5"/>
  <c r="T91" i="5"/>
  <c r="J110" i="5"/>
  <c r="G110" i="5"/>
  <c r="I110" i="5"/>
  <c r="R110" i="5"/>
  <c r="H110" i="5"/>
  <c r="F174" i="5"/>
  <c r="R174" i="5"/>
  <c r="I174" i="5"/>
  <c r="T187" i="5"/>
  <c r="S187" i="5"/>
  <c r="H282" i="5"/>
  <c r="F282" i="5"/>
  <c r="G282" i="5"/>
  <c r="I282" i="5"/>
  <c r="J282" i="5"/>
  <c r="R282" i="5"/>
  <c r="T311" i="5"/>
  <c r="F338" i="5"/>
  <c r="H338" i="5"/>
  <c r="I338" i="5"/>
  <c r="G338" i="5"/>
  <c r="T364" i="5"/>
  <c r="S364" i="5"/>
  <c r="S391" i="5"/>
  <c r="T518" i="5"/>
  <c r="J1295" i="5"/>
  <c r="I1295" i="5"/>
  <c r="S1422" i="5"/>
  <c r="T1422" i="5"/>
  <c r="S1451" i="5"/>
  <c r="T1451" i="5"/>
  <c r="T1517" i="5"/>
  <c r="S1517" i="5"/>
  <c r="S1549" i="5"/>
  <c r="T1549" i="5"/>
  <c r="S1613" i="5"/>
  <c r="T1613" i="5"/>
  <c r="S595" i="5"/>
  <c r="G58" i="5"/>
  <c r="J58" i="5"/>
  <c r="F58" i="5"/>
  <c r="R58" i="5"/>
  <c r="I58" i="5"/>
  <c r="T155" i="5"/>
  <c r="S155" i="5"/>
  <c r="I222" i="5"/>
  <c r="F222" i="5"/>
  <c r="H222" i="5"/>
  <c r="S263" i="5"/>
  <c r="T263" i="5"/>
  <c r="T332" i="5"/>
  <c r="S332" i="5"/>
  <c r="T357" i="5"/>
  <c r="S357" i="5"/>
  <c r="S383" i="5"/>
  <c r="S411" i="5"/>
  <c r="T411" i="5"/>
  <c r="T431" i="5"/>
  <c r="S431" i="5"/>
  <c r="T451" i="5"/>
  <c r="S451" i="5"/>
  <c r="G478" i="5"/>
  <c r="R478" i="5"/>
  <c r="H478" i="5"/>
  <c r="S625" i="5"/>
  <c r="T625" i="5"/>
  <c r="T683" i="5"/>
  <c r="S683" i="5"/>
  <c r="S718" i="5"/>
  <c r="S1055" i="5"/>
  <c r="T1055" i="5"/>
  <c r="R1071" i="5"/>
  <c r="G1143" i="5"/>
  <c r="I1143" i="5"/>
  <c r="S1172" i="5"/>
  <c r="T1172" i="5"/>
  <c r="S1443" i="5"/>
  <c r="T1443" i="5"/>
  <c r="S1491" i="5"/>
  <c r="T1491" i="5"/>
  <c r="T1619" i="5"/>
  <c r="S1619" i="5"/>
  <c r="F2446" i="5"/>
  <c r="R2446" i="5"/>
  <c r="J2446" i="5"/>
  <c r="G2446" i="5"/>
  <c r="I2446" i="5"/>
  <c r="H2250" i="5"/>
  <c r="R2250" i="5"/>
  <c r="F2250" i="5"/>
  <c r="G2250" i="5"/>
  <c r="J2250" i="5"/>
  <c r="I2250" i="5"/>
  <c r="S117" i="5"/>
  <c r="T168" i="5"/>
  <c r="T216" i="5"/>
  <c r="S216" i="5"/>
  <c r="H270" i="5"/>
  <c r="J270" i="5"/>
  <c r="R270" i="5"/>
  <c r="F270" i="5"/>
  <c r="T289" i="5"/>
  <c r="S289" i="5"/>
  <c r="S344" i="5"/>
  <c r="T344" i="5"/>
  <c r="T399" i="5"/>
  <c r="S399" i="5"/>
  <c r="S492" i="5"/>
  <c r="R542" i="5"/>
  <c r="F542" i="5"/>
  <c r="G542" i="5"/>
  <c r="I542" i="5"/>
  <c r="S654" i="5"/>
  <c r="T654" i="5"/>
  <c r="S724" i="5"/>
  <c r="T724" i="5"/>
  <c r="T757" i="5"/>
  <c r="S757" i="5"/>
  <c r="T783" i="5"/>
  <c r="S783" i="5"/>
  <c r="T817" i="5"/>
  <c r="S817" i="5"/>
  <c r="S991" i="5"/>
  <c r="S1049" i="5"/>
  <c r="T1049" i="5"/>
  <c r="T1087" i="5"/>
  <c r="S1087" i="5"/>
  <c r="R1122" i="5"/>
  <c r="G1122" i="5"/>
  <c r="H1122" i="5"/>
  <c r="F1122" i="5"/>
  <c r="R1127" i="5"/>
  <c r="I1127" i="5"/>
  <c r="H1127" i="5"/>
  <c r="G1127" i="5"/>
  <c r="J1127" i="5"/>
  <c r="G1207" i="5"/>
  <c r="H1207" i="5"/>
  <c r="I1207" i="5"/>
  <c r="J1207" i="5"/>
  <c r="T1260" i="5"/>
  <c r="G1367" i="5"/>
  <c r="I1367" i="5"/>
  <c r="F1367" i="5"/>
  <c r="I1542" i="5"/>
  <c r="R1542" i="5"/>
  <c r="S1581" i="5"/>
  <c r="T1581" i="5"/>
  <c r="T1632" i="5"/>
  <c r="S1632" i="5"/>
  <c r="T1677" i="5"/>
  <c r="S1677" i="5"/>
  <c r="H1773" i="5"/>
  <c r="G1773" i="5"/>
  <c r="S1791" i="5"/>
  <c r="T1791" i="5"/>
  <c r="G52" i="5"/>
  <c r="J52" i="5"/>
  <c r="F52" i="5"/>
  <c r="H52" i="5"/>
  <c r="I52" i="5"/>
  <c r="T123" i="5"/>
  <c r="T181" i="5"/>
  <c r="R338" i="5"/>
  <c r="F110" i="5"/>
  <c r="T492" i="5"/>
  <c r="R710" i="5"/>
  <c r="G678" i="5"/>
  <c r="J797" i="5"/>
  <c r="I797" i="5"/>
  <c r="H797" i="5"/>
  <c r="G797" i="5"/>
  <c r="R797" i="5"/>
  <c r="S902" i="5"/>
  <c r="T902" i="5"/>
  <c r="T953" i="5"/>
  <c r="S953" i="5"/>
  <c r="S985" i="5"/>
  <c r="T985" i="5"/>
  <c r="H1010" i="5"/>
  <c r="I1010" i="5"/>
  <c r="F1010" i="5"/>
  <c r="J1010" i="5"/>
  <c r="G1010" i="5"/>
  <c r="R1010" i="5"/>
  <c r="J1061" i="5"/>
  <c r="F1061" i="5"/>
  <c r="H1061" i="5"/>
  <c r="I1061" i="5"/>
  <c r="S1200" i="5"/>
  <c r="T1200" i="5"/>
  <c r="S1467" i="5"/>
  <c r="T1467" i="5"/>
  <c r="T1848" i="5"/>
  <c r="S1848" i="5"/>
  <c r="F1926" i="5"/>
  <c r="G1926" i="5"/>
  <c r="I1926" i="5"/>
  <c r="S2431" i="5"/>
  <c r="F2310" i="5"/>
  <c r="R2310" i="5"/>
  <c r="I2403" i="5"/>
  <c r="G2108" i="5"/>
  <c r="F507" i="5"/>
  <c r="H507" i="5"/>
  <c r="H1443" i="5"/>
  <c r="J664" i="5"/>
  <c r="G1996" i="5"/>
  <c r="J1588" i="5"/>
  <c r="F979" i="5"/>
  <c r="G411" i="5"/>
  <c r="I2310" i="5"/>
  <c r="F1443" i="5"/>
  <c r="F164" i="5"/>
  <c r="T2327" i="5"/>
  <c r="I256" i="5"/>
  <c r="H451" i="5"/>
  <c r="H164" i="5"/>
  <c r="J2267" i="5"/>
  <c r="H2266" i="5"/>
  <c r="I619" i="5"/>
  <c r="R806" i="5"/>
  <c r="I2077" i="5"/>
  <c r="G2166" i="5"/>
  <c r="H2166" i="5"/>
  <c r="J2166" i="5"/>
  <c r="I2166" i="5"/>
  <c r="G2135" i="5"/>
  <c r="I2135" i="5"/>
  <c r="H2135" i="5"/>
  <c r="H2114" i="5"/>
  <c r="F2114" i="5"/>
  <c r="I979" i="5"/>
  <c r="J979" i="5"/>
  <c r="G1443" i="5"/>
  <c r="H1027" i="5"/>
  <c r="S2423" i="5"/>
  <c r="G2077" i="5"/>
  <c r="G451" i="5"/>
  <c r="I451" i="5"/>
  <c r="J619" i="5"/>
  <c r="R164" i="5"/>
  <c r="H2267" i="5"/>
  <c r="F2266" i="5"/>
  <c r="R1876" i="5"/>
  <c r="R619" i="5"/>
  <c r="J915" i="5"/>
  <c r="G2447" i="5"/>
  <c r="H1876" i="5"/>
  <c r="S992" i="5"/>
  <c r="G173" i="5"/>
  <c r="R173" i="5"/>
  <c r="J173" i="5"/>
  <c r="G151" i="5"/>
  <c r="F151" i="5"/>
  <c r="R151" i="5"/>
  <c r="G109" i="5"/>
  <c r="R109" i="5"/>
  <c r="H109" i="5"/>
  <c r="I33" i="5"/>
  <c r="G2254" i="5"/>
  <c r="R2254" i="5"/>
  <c r="R2380" i="5"/>
  <c r="G1876" i="5"/>
  <c r="F374" i="5"/>
  <c r="F2054" i="5"/>
  <c r="G2054" i="5"/>
  <c r="S86" i="5"/>
  <c r="S118" i="5"/>
  <c r="T118" i="5"/>
  <c r="T124" i="5"/>
  <c r="S124" i="5"/>
  <c r="S175" i="5"/>
  <c r="T188" i="5"/>
  <c r="S188" i="5"/>
  <c r="S217" i="5"/>
  <c r="T223" i="5"/>
  <c r="S230" i="5"/>
  <c r="T230" i="5"/>
  <c r="T238" i="5"/>
  <c r="S238" i="5"/>
  <c r="S277" i="5"/>
  <c r="T277" i="5"/>
  <c r="T297" i="5"/>
  <c r="S297" i="5"/>
  <c r="S305" i="5"/>
  <c r="T345" i="5"/>
  <c r="S345" i="5"/>
  <c r="S350" i="5"/>
  <c r="T350" i="5"/>
  <c r="G418" i="5"/>
  <c r="I418" i="5"/>
  <c r="S424" i="5"/>
  <c r="T424" i="5"/>
  <c r="S473" i="5"/>
  <c r="T473" i="5"/>
  <c r="T479" i="5"/>
  <c r="S573" i="5"/>
  <c r="T573" i="5"/>
  <c r="G578" i="5"/>
  <c r="R578" i="5"/>
  <c r="S649" i="5"/>
  <c r="T655" i="5"/>
  <c r="S672" i="5"/>
  <c r="T672" i="5"/>
  <c r="S791" i="5"/>
  <c r="T889" i="5"/>
  <c r="T903" i="5"/>
  <c r="T909" i="5"/>
  <c r="S928" i="5"/>
  <c r="T928" i="5"/>
  <c r="F966" i="5"/>
  <c r="G966" i="5"/>
  <c r="J966" i="5"/>
  <c r="I966" i="5"/>
  <c r="T979" i="5"/>
  <c r="S979" i="5"/>
  <c r="T1024" i="5"/>
  <c r="S1024" i="5"/>
  <c r="J1030" i="5"/>
  <c r="G1030" i="5"/>
  <c r="S1037" i="5"/>
  <c r="T1037" i="5"/>
  <c r="S1072" i="5"/>
  <c r="T1072" i="5"/>
  <c r="G1103" i="5"/>
  <c r="R1103" i="5"/>
  <c r="H1103" i="5"/>
  <c r="F1118" i="5"/>
  <c r="J1133" i="5"/>
  <c r="I1133" i="5"/>
  <c r="G1133" i="5"/>
  <c r="T1144" i="5"/>
  <c r="S1144" i="5"/>
  <c r="R1151" i="5"/>
  <c r="G1151" i="5"/>
  <c r="T1230" i="5"/>
  <c r="S1230" i="5"/>
  <c r="T1273" i="5"/>
  <c r="T1296" i="5"/>
  <c r="S1296" i="5"/>
  <c r="T1302" i="5"/>
  <c r="T1308" i="5"/>
  <c r="S1308" i="5"/>
  <c r="J1319" i="5"/>
  <c r="G1319" i="5"/>
  <c r="R1319" i="5"/>
  <c r="T1325" i="5"/>
  <c r="S1343" i="5"/>
  <c r="T1368" i="5"/>
  <c r="H1383" i="5"/>
  <c r="J1383" i="5"/>
  <c r="R1383" i="5"/>
  <c r="T1444" i="5"/>
  <c r="S1444" i="5"/>
  <c r="F1842" i="5"/>
  <c r="I1842" i="5"/>
  <c r="T2152" i="5"/>
  <c r="S2152" i="5"/>
  <c r="S2221" i="5"/>
  <c r="T2221" i="5"/>
  <c r="T2407" i="5"/>
  <c r="S2407" i="5"/>
  <c r="H1852" i="5"/>
  <c r="H2240" i="5"/>
  <c r="S2359" i="5"/>
  <c r="J2310" i="5"/>
  <c r="F1027" i="5"/>
  <c r="R1852" i="5"/>
  <c r="G104" i="5"/>
  <c r="T2471" i="5"/>
  <c r="T2359" i="5"/>
  <c r="H619" i="5"/>
  <c r="R2266" i="5"/>
  <c r="H1252" i="5"/>
  <c r="S223" i="5"/>
  <c r="I564" i="5"/>
  <c r="S2054" i="5"/>
  <c r="J2255" i="5"/>
  <c r="H910" i="5"/>
  <c r="H802" i="5"/>
  <c r="F802" i="5"/>
  <c r="G474" i="5"/>
  <c r="H474" i="5"/>
  <c r="R474" i="5"/>
  <c r="J474" i="5"/>
  <c r="G290" i="5"/>
  <c r="H290" i="5"/>
  <c r="H330" i="5"/>
  <c r="R330" i="5"/>
  <c r="H2358" i="5"/>
  <c r="F2358" i="5"/>
  <c r="R2358" i="5"/>
  <c r="J2358" i="5"/>
  <c r="G2358" i="5"/>
  <c r="T941" i="5"/>
  <c r="S2093" i="5"/>
  <c r="T2304" i="5"/>
  <c r="S2304" i="5"/>
  <c r="T2367" i="5"/>
  <c r="S2367" i="5"/>
  <c r="S2399" i="5"/>
  <c r="T2399" i="5"/>
  <c r="R219" i="5"/>
  <c r="S2471" i="5"/>
  <c r="F619" i="5"/>
  <c r="J1027" i="5"/>
  <c r="I1876" i="5"/>
  <c r="H2342" i="5"/>
  <c r="J2342" i="5"/>
  <c r="J2266" i="5"/>
  <c r="H2365" i="5"/>
  <c r="T2054" i="5"/>
  <c r="H999" i="5"/>
  <c r="I999" i="5"/>
  <c r="R999" i="5"/>
  <c r="F957" i="5"/>
  <c r="R957" i="5"/>
  <c r="H957" i="5"/>
  <c r="I503" i="5"/>
  <c r="G1686" i="5"/>
  <c r="T1208" i="5"/>
  <c r="H1751" i="5"/>
  <c r="F1751" i="5"/>
  <c r="T2214" i="5"/>
  <c r="S2214" i="5"/>
  <c r="H2380" i="5"/>
  <c r="G2380" i="5"/>
  <c r="G2310" i="5"/>
  <c r="G507" i="5"/>
  <c r="H1842" i="5"/>
  <c r="S2145" i="5"/>
  <c r="J256" i="5"/>
  <c r="R451" i="5"/>
  <c r="J2380" i="5"/>
  <c r="G1252" i="5"/>
  <c r="T175" i="5"/>
  <c r="G1852" i="5"/>
  <c r="F1414" i="5"/>
  <c r="R1414" i="5"/>
  <c r="H386" i="5"/>
  <c r="G386" i="5"/>
  <c r="I1996" i="5"/>
  <c r="H1996" i="5"/>
  <c r="R1443" i="5"/>
  <c r="I1443" i="5"/>
  <c r="F732" i="5"/>
  <c r="H732" i="5"/>
  <c r="I732" i="5"/>
  <c r="R411" i="5"/>
  <c r="I411" i="5"/>
  <c r="H411" i="5"/>
  <c r="F411" i="5"/>
  <c r="T2145" i="5"/>
  <c r="I2266" i="5"/>
  <c r="T2431" i="5"/>
  <c r="H2022" i="5"/>
  <c r="I2022" i="5"/>
  <c r="G2022" i="5"/>
  <c r="R2022" i="5"/>
  <c r="G2046" i="5"/>
  <c r="F2046" i="5"/>
  <c r="H1645" i="5"/>
  <c r="J714" i="5"/>
  <c r="G2396" i="5"/>
  <c r="I981" i="5"/>
  <c r="F263" i="5"/>
  <c r="J1599" i="5"/>
  <c r="R682" i="5"/>
  <c r="I919" i="5"/>
  <c r="J682" i="5"/>
  <c r="H263" i="5"/>
  <c r="J2396" i="5"/>
  <c r="R2343" i="5"/>
  <c r="H2343" i="5"/>
  <c r="F1645" i="5"/>
  <c r="G325" i="5"/>
  <c r="H682" i="5"/>
  <c r="H981" i="5"/>
  <c r="I263" i="5"/>
  <c r="R1535" i="5"/>
  <c r="R919" i="5"/>
  <c r="G682" i="5"/>
  <c r="I1645" i="5"/>
  <c r="H919" i="5"/>
  <c r="I391" i="5"/>
  <c r="F925" i="5"/>
  <c r="G919" i="5"/>
  <c r="F682" i="5"/>
  <c r="I1442" i="5"/>
  <c r="J981" i="5"/>
  <c r="F1023" i="5"/>
  <c r="J2390" i="5"/>
  <c r="I2343" i="5"/>
  <c r="H1535" i="5"/>
  <c r="J650" i="5"/>
  <c r="F981" i="5"/>
  <c r="F1535" i="5"/>
  <c r="H607" i="5"/>
  <c r="J1246" i="5"/>
  <c r="J919" i="5"/>
  <c r="G1535" i="5"/>
  <c r="H567" i="5"/>
  <c r="R2170" i="5"/>
  <c r="B12" i="3"/>
  <c r="H1277" i="5"/>
  <c r="F1541" i="5"/>
  <c r="F2154" i="5"/>
  <c r="H2170" i="5"/>
  <c r="G925" i="5"/>
  <c r="I1605" i="5"/>
  <c r="R1086" i="5"/>
  <c r="R247" i="5"/>
  <c r="G247" i="5"/>
  <c r="S295" i="5"/>
  <c r="G2039" i="5"/>
  <c r="F2039" i="5"/>
  <c r="I2039" i="5"/>
  <c r="R2463" i="5"/>
  <c r="F382" i="5"/>
  <c r="F1302" i="5"/>
  <c r="I743" i="5"/>
  <c r="H39" i="5"/>
  <c r="J103" i="5"/>
  <c r="I1202" i="5"/>
  <c r="G1442" i="5"/>
  <c r="H2254" i="5"/>
  <c r="R2154" i="5"/>
  <c r="F2135" i="5"/>
  <c r="H1639" i="5"/>
  <c r="G1238" i="5"/>
  <c r="F1639" i="5"/>
  <c r="H1605" i="5"/>
  <c r="F1442" i="5"/>
  <c r="H2154" i="5"/>
  <c r="G1877" i="5"/>
  <c r="F1877" i="5"/>
  <c r="I1446" i="5"/>
  <c r="J1639" i="5"/>
  <c r="F1783" i="5"/>
  <c r="R1442" i="5"/>
  <c r="I2170" i="5"/>
  <c r="H1783" i="5"/>
  <c r="F247" i="5"/>
  <c r="R1583" i="5"/>
  <c r="G2390" i="5"/>
  <c r="H1270" i="5"/>
  <c r="G2349" i="5"/>
  <c r="I1783" i="5"/>
  <c r="J1479" i="5"/>
  <c r="H1442" i="5"/>
  <c r="R1877" i="5"/>
  <c r="J1877" i="5"/>
  <c r="J1583" i="5"/>
  <c r="F2390" i="5"/>
  <c r="I1639" i="5"/>
  <c r="H247" i="5"/>
  <c r="R2390" i="5"/>
  <c r="G1541" i="5"/>
  <c r="G1519" i="5"/>
  <c r="T1535" i="5"/>
  <c r="J1783" i="5"/>
  <c r="R831" i="5"/>
  <c r="J743" i="5"/>
  <c r="J167" i="5"/>
  <c r="R437" i="5"/>
  <c r="R26" i="5"/>
  <c r="G2170" i="5"/>
  <c r="F2254" i="5"/>
  <c r="F474" i="5"/>
  <c r="J2154" i="5"/>
  <c r="J2170" i="5"/>
  <c r="J330" i="5"/>
  <c r="I1877" i="5"/>
  <c r="R1541" i="5"/>
  <c r="I1583" i="5"/>
  <c r="H1583" i="5"/>
  <c r="J1519" i="5"/>
  <c r="I2154" i="5"/>
  <c r="G822" i="5"/>
  <c r="H822" i="5"/>
  <c r="J1218" i="5"/>
  <c r="H94" i="5"/>
  <c r="R253" i="5"/>
  <c r="H551" i="5"/>
  <c r="G746" i="5"/>
  <c r="H746" i="5"/>
  <c r="I746" i="5"/>
  <c r="F746" i="5"/>
  <c r="G2134" i="5"/>
  <c r="J2134" i="5"/>
  <c r="I1807" i="5"/>
  <c r="I1679" i="5"/>
  <c r="R1679" i="5"/>
  <c r="R855" i="5"/>
  <c r="J855" i="5"/>
  <c r="I1434" i="5"/>
  <c r="J1434" i="5"/>
  <c r="R1434" i="5"/>
  <c r="F1434" i="5"/>
  <c r="H1434" i="5"/>
  <c r="R466" i="5"/>
  <c r="H254" i="5"/>
  <c r="J254" i="5"/>
  <c r="J2346" i="5"/>
  <c r="H2346" i="5"/>
  <c r="I2346" i="5"/>
  <c r="G2346" i="5"/>
  <c r="F2346" i="5"/>
  <c r="R2178" i="5"/>
  <c r="J2178" i="5"/>
  <c r="F2178" i="5"/>
  <c r="I446" i="5"/>
  <c r="R551" i="5"/>
  <c r="J1478" i="5"/>
  <c r="G94" i="5"/>
  <c r="F206" i="5"/>
  <c r="I1869" i="5"/>
  <c r="G141" i="5"/>
  <c r="J141" i="5"/>
  <c r="F141" i="5"/>
  <c r="H141" i="5"/>
  <c r="G77" i="5"/>
  <c r="F77" i="5"/>
  <c r="R77" i="5"/>
  <c r="H77" i="5"/>
  <c r="R2413" i="5"/>
  <c r="G2413" i="5"/>
  <c r="F2158" i="5"/>
  <c r="G2158" i="5"/>
  <c r="I781" i="5"/>
  <c r="J781" i="5"/>
  <c r="R838" i="5"/>
  <c r="H838" i="5"/>
  <c r="J838" i="5"/>
  <c r="G838" i="5"/>
  <c r="F838" i="5"/>
  <c r="G1149" i="5"/>
  <c r="I1149" i="5"/>
  <c r="H1149" i="5"/>
  <c r="J1149" i="5"/>
  <c r="H997" i="5"/>
  <c r="R997" i="5"/>
  <c r="H1154" i="5"/>
  <c r="H1807" i="5"/>
  <c r="H1478" i="5"/>
  <c r="G895" i="5"/>
  <c r="R895" i="5"/>
  <c r="I837" i="5"/>
  <c r="G837" i="5"/>
  <c r="F837" i="5"/>
  <c r="J837" i="5"/>
  <c r="I214" i="5"/>
  <c r="J214" i="5"/>
  <c r="H214" i="5"/>
  <c r="R214" i="5"/>
  <c r="F214" i="5"/>
  <c r="F997" i="5"/>
  <c r="G405" i="5"/>
  <c r="J405" i="5"/>
  <c r="I405" i="5"/>
  <c r="F405" i="5"/>
  <c r="H405" i="5"/>
  <c r="G2218" i="5"/>
  <c r="R2218" i="5"/>
  <c r="I2082" i="5"/>
  <c r="F2082" i="5"/>
  <c r="G1869" i="5"/>
  <c r="J1869" i="5"/>
  <c r="H1869" i="5"/>
  <c r="H2221" i="5"/>
  <c r="G2221" i="5"/>
  <c r="G1830" i="5"/>
  <c r="I1830" i="5"/>
  <c r="R1830" i="5"/>
  <c r="H1830" i="5"/>
  <c r="H1189" i="5"/>
  <c r="F1189" i="5"/>
  <c r="I1189" i="5"/>
  <c r="R1189" i="5"/>
  <c r="G1189" i="5"/>
  <c r="I1094" i="5"/>
  <c r="R1094" i="5"/>
  <c r="G997" i="5"/>
  <c r="J1807" i="5"/>
  <c r="H1039" i="5"/>
  <c r="F1154" i="5"/>
  <c r="G1807" i="5"/>
  <c r="G1478" i="5"/>
  <c r="R346" i="5"/>
  <c r="F414" i="5"/>
  <c r="J1189" i="5"/>
  <c r="J1485" i="5"/>
  <c r="I325" i="5"/>
  <c r="H714" i="5"/>
  <c r="I714" i="5"/>
  <c r="F975" i="5"/>
  <c r="J1830" i="5"/>
  <c r="I383" i="5"/>
  <c r="J383" i="5"/>
  <c r="F383" i="5"/>
  <c r="G383" i="5"/>
  <c r="T1327" i="5"/>
  <c r="T1287" i="5"/>
  <c r="J1079" i="5"/>
  <c r="T1257" i="5"/>
  <c r="T924" i="5"/>
  <c r="T1120" i="5"/>
  <c r="I994" i="5"/>
  <c r="F813" i="5"/>
  <c r="T931" i="5"/>
  <c r="S878" i="5"/>
  <c r="F1622" i="5"/>
  <c r="J994" i="5"/>
  <c r="S1447" i="5"/>
  <c r="G1079" i="5"/>
  <c r="S1147" i="5"/>
  <c r="G703" i="5"/>
  <c r="I813" i="5"/>
  <c r="H994" i="5"/>
  <c r="J813" i="5"/>
  <c r="T827" i="5"/>
  <c r="T982" i="5"/>
  <c r="T1052" i="5"/>
  <c r="S774" i="5"/>
  <c r="T878" i="5"/>
  <c r="G1058" i="5"/>
  <c r="T1350" i="5"/>
  <c r="T1251" i="5"/>
  <c r="R1359" i="5"/>
  <c r="S1275" i="5"/>
  <c r="S1211" i="5"/>
  <c r="S1380" i="5"/>
  <c r="H1063" i="5"/>
  <c r="T1225" i="5"/>
  <c r="S1257" i="5"/>
  <c r="S1197" i="5"/>
  <c r="T911" i="5"/>
  <c r="T1046" i="5"/>
  <c r="S982" i="5"/>
  <c r="G586" i="5"/>
  <c r="S2011" i="5"/>
  <c r="T1635" i="5"/>
  <c r="S1571" i="5"/>
  <c r="S1135" i="5"/>
  <c r="F1887" i="5"/>
  <c r="T1439" i="5"/>
  <c r="S1501" i="5"/>
  <c r="G1063" i="5"/>
  <c r="J1354" i="5"/>
  <c r="T1310" i="5"/>
  <c r="S1404" i="5"/>
  <c r="R1063" i="5"/>
  <c r="T884" i="5"/>
  <c r="T800" i="5"/>
  <c r="T1100" i="5"/>
  <c r="I1026" i="5"/>
  <c r="S1046" i="5"/>
  <c r="I703" i="5"/>
  <c r="T1020" i="5"/>
  <c r="T581" i="5"/>
  <c r="F514" i="5"/>
  <c r="J1887" i="5"/>
  <c r="R1354" i="5"/>
  <c r="S1432" i="5"/>
  <c r="S1310" i="5"/>
  <c r="S1190" i="5"/>
  <c r="I1058" i="5"/>
  <c r="H1026" i="5"/>
  <c r="T774" i="5"/>
  <c r="J1654" i="5"/>
  <c r="T1232" i="5"/>
  <c r="F1359" i="5"/>
  <c r="S1629" i="5"/>
  <c r="R1834" i="5"/>
  <c r="S1334" i="5"/>
  <c r="T1183" i="5"/>
  <c r="T1340" i="5"/>
  <c r="R994" i="5"/>
  <c r="T1281" i="5"/>
  <c r="T1161" i="5"/>
  <c r="G1834" i="5"/>
  <c r="R1058" i="5"/>
  <c r="J890" i="5"/>
  <c r="J2388" i="5"/>
  <c r="G2388" i="5"/>
  <c r="H1503" i="5"/>
  <c r="R965" i="5"/>
  <c r="J1202" i="5"/>
  <c r="R762" i="5"/>
  <c r="F516" i="5"/>
  <c r="S2430" i="5"/>
  <c r="J1029" i="5"/>
  <c r="J990" i="5"/>
  <c r="I117" i="5"/>
  <c r="F181" i="5"/>
  <c r="F895" i="5"/>
  <c r="G1298" i="5"/>
  <c r="H95" i="5"/>
  <c r="R159" i="5"/>
  <c r="F2466" i="5"/>
  <c r="I2158" i="5"/>
  <c r="G1567" i="5"/>
  <c r="J965" i="5"/>
  <c r="J1266" i="5"/>
  <c r="T1091" i="5"/>
  <c r="S1228" i="5"/>
  <c r="S1192" i="5"/>
  <c r="S1593" i="5"/>
  <c r="S624" i="5"/>
  <c r="F239" i="5"/>
  <c r="I2388" i="5"/>
  <c r="R239" i="5"/>
  <c r="G2410" i="5"/>
  <c r="H535" i="5"/>
  <c r="F1439" i="5"/>
  <c r="G1439" i="5"/>
  <c r="T1003" i="5"/>
  <c r="T1192" i="5"/>
  <c r="T1593" i="5"/>
  <c r="T2430" i="5"/>
  <c r="T2374" i="5"/>
  <c r="S2287" i="5"/>
  <c r="G1596" i="5"/>
  <c r="J181" i="5"/>
  <c r="J895" i="5"/>
  <c r="R95" i="5"/>
  <c r="F159" i="5"/>
  <c r="J1234" i="5"/>
  <c r="R454" i="5"/>
  <c r="H2413" i="5"/>
  <c r="J2405" i="5"/>
  <c r="F1058" i="5"/>
  <c r="S911" i="5"/>
  <c r="J514" i="5"/>
  <c r="F1567" i="5"/>
  <c r="G367" i="5"/>
  <c r="R1459" i="5"/>
  <c r="H1247" i="5"/>
  <c r="I181" i="5"/>
  <c r="R1525" i="5"/>
  <c r="J95" i="5"/>
  <c r="J1298" i="5"/>
  <c r="F965" i="5"/>
  <c r="G1486" i="5"/>
  <c r="I2229" i="5"/>
  <c r="H2350" i="5"/>
  <c r="G878" i="5"/>
  <c r="I2410" i="5"/>
  <c r="I1655" i="5"/>
  <c r="I1439" i="5"/>
  <c r="F2410" i="5"/>
  <c r="S161" i="5"/>
  <c r="R1439" i="5"/>
  <c r="F1277" i="5"/>
  <c r="T901" i="5"/>
  <c r="S1750" i="5"/>
  <c r="T2287" i="5"/>
  <c r="J239" i="5"/>
  <c r="H2388" i="5"/>
  <c r="J1439" i="5"/>
  <c r="I1298" i="5"/>
  <c r="I1277" i="5"/>
  <c r="T1497" i="5"/>
  <c r="R1486" i="5"/>
  <c r="G1410" i="5"/>
  <c r="J2466" i="5"/>
  <c r="I1686" i="5"/>
  <c r="J1686" i="5"/>
  <c r="S937" i="5"/>
  <c r="H2415" i="5"/>
  <c r="I895" i="5"/>
  <c r="J487" i="5"/>
  <c r="H1486" i="5"/>
  <c r="J1410" i="5"/>
  <c r="I535" i="5"/>
  <c r="T97" i="5"/>
  <c r="R1567" i="5"/>
  <c r="R535" i="5"/>
  <c r="H1439" i="5"/>
  <c r="H1694" i="5"/>
  <c r="R1277" i="5"/>
  <c r="I1029" i="5"/>
  <c r="J2410" i="5"/>
  <c r="I1567" i="5"/>
  <c r="H965" i="5"/>
  <c r="I965" i="5"/>
  <c r="J1086" i="5"/>
  <c r="F1351" i="5"/>
  <c r="G1277" i="5"/>
  <c r="T1107" i="5"/>
  <c r="T735" i="5"/>
  <c r="F122" i="5"/>
  <c r="R117" i="5"/>
  <c r="H895" i="5"/>
  <c r="F1830" i="5"/>
  <c r="I1410" i="5"/>
  <c r="T844" i="5"/>
  <c r="J535" i="5"/>
  <c r="G535" i="5"/>
  <c r="H239" i="5"/>
  <c r="J2275" i="5"/>
  <c r="F2350" i="5"/>
  <c r="F117" i="5"/>
  <c r="F218" i="5"/>
  <c r="F2098" i="5"/>
  <c r="J2229" i="5"/>
  <c r="J2007" i="5"/>
  <c r="I2007" i="5"/>
  <c r="G2007" i="5"/>
  <c r="R302" i="5"/>
  <c r="G302" i="5"/>
  <c r="I302" i="5"/>
  <c r="J302" i="5"/>
  <c r="J1205" i="5"/>
  <c r="I1205" i="5"/>
  <c r="R822" i="5"/>
  <c r="F822" i="5"/>
  <c r="I822" i="5"/>
  <c r="J822" i="5"/>
  <c r="F794" i="5"/>
  <c r="I794" i="5"/>
  <c r="G1197" i="5"/>
  <c r="R1197" i="5"/>
  <c r="I1197" i="5"/>
  <c r="R1213" i="5"/>
  <c r="I1213" i="5"/>
  <c r="F1213" i="5"/>
  <c r="G1213" i="5"/>
  <c r="H1213" i="5"/>
  <c r="J1326" i="5"/>
  <c r="G1326" i="5"/>
  <c r="H1386" i="5"/>
  <c r="I1386" i="5"/>
  <c r="R1386" i="5"/>
  <c r="F2165" i="5"/>
  <c r="I386" i="5"/>
  <c r="J386" i="5"/>
  <c r="R386" i="5"/>
  <c r="F386" i="5"/>
  <c r="R2339" i="5"/>
  <c r="F2339" i="5"/>
  <c r="J2339" i="5"/>
  <c r="F1485" i="5"/>
  <c r="H1485" i="5"/>
  <c r="I1485" i="5"/>
  <c r="R1485" i="5"/>
  <c r="G1485" i="5"/>
  <c r="I1314" i="5"/>
  <c r="R1314" i="5"/>
  <c r="H1282" i="5"/>
  <c r="I1282" i="5"/>
  <c r="H519" i="5"/>
  <c r="R519" i="5"/>
  <c r="J459" i="5"/>
  <c r="R459" i="5"/>
  <c r="R399" i="5"/>
  <c r="H399" i="5"/>
  <c r="I399" i="5"/>
  <c r="G399" i="5"/>
  <c r="J335" i="5"/>
  <c r="I335" i="5"/>
  <c r="R335" i="5"/>
  <c r="I271" i="5"/>
  <c r="J271" i="5"/>
  <c r="R271" i="5"/>
  <c r="G397" i="5"/>
  <c r="J397" i="5"/>
  <c r="I397" i="5"/>
  <c r="F397" i="5"/>
  <c r="H397" i="5"/>
  <c r="I237" i="5"/>
  <c r="H237" i="5"/>
  <c r="G237" i="5"/>
  <c r="F237" i="5"/>
  <c r="G927" i="5"/>
  <c r="I927" i="5"/>
  <c r="G783" i="5"/>
  <c r="J783" i="5"/>
  <c r="R783" i="5"/>
  <c r="I783" i="5"/>
  <c r="H783" i="5"/>
  <c r="I722" i="5"/>
  <c r="J722" i="5"/>
  <c r="F722" i="5"/>
  <c r="G722" i="5"/>
  <c r="I690" i="5"/>
  <c r="F690" i="5"/>
  <c r="R690" i="5"/>
  <c r="I658" i="5"/>
  <c r="G658" i="5"/>
  <c r="J658" i="5"/>
  <c r="F658" i="5"/>
  <c r="R658" i="5"/>
  <c r="R2412" i="5"/>
  <c r="G2412" i="5"/>
  <c r="F1182" i="5"/>
  <c r="H1182" i="5"/>
  <c r="G559" i="5"/>
  <c r="R559" i="5"/>
  <c r="J559" i="5"/>
  <c r="G1551" i="5"/>
  <c r="H1551" i="5"/>
  <c r="R1551" i="5"/>
  <c r="I1551" i="5"/>
  <c r="G1509" i="5"/>
  <c r="R1509" i="5"/>
  <c r="H1671" i="5"/>
  <c r="I1671" i="5"/>
  <c r="G1671" i="5"/>
  <c r="R1671" i="5"/>
  <c r="F1671" i="5"/>
  <c r="I2414" i="5"/>
  <c r="F1613" i="5"/>
  <c r="H1613" i="5"/>
  <c r="R1591" i="5"/>
  <c r="J1549" i="5"/>
  <c r="R1549" i="5"/>
  <c r="I1549" i="5"/>
  <c r="R1039" i="5"/>
  <c r="I1039" i="5"/>
  <c r="T129" i="5"/>
  <c r="G782" i="5"/>
  <c r="S671" i="5"/>
  <c r="I1154" i="5"/>
  <c r="J422" i="5"/>
  <c r="R2230" i="5"/>
  <c r="S1625" i="5"/>
  <c r="F109" i="5"/>
  <c r="I173" i="5"/>
  <c r="J151" i="5"/>
  <c r="I1186" i="5"/>
  <c r="R290" i="5"/>
  <c r="H1142" i="5"/>
  <c r="R1458" i="5"/>
  <c r="H2082" i="5"/>
  <c r="R814" i="5"/>
  <c r="T669" i="5"/>
  <c r="H594" i="5"/>
  <c r="R1186" i="5"/>
  <c r="R407" i="5"/>
  <c r="F1458" i="5"/>
  <c r="T1625" i="5"/>
  <c r="T503" i="5"/>
  <c r="J109" i="5"/>
  <c r="H87" i="5"/>
  <c r="H1186" i="5"/>
  <c r="J1154" i="5"/>
  <c r="J290" i="5"/>
  <c r="J2218" i="5"/>
  <c r="H2069" i="5"/>
  <c r="R1618" i="5"/>
  <c r="I410" i="5"/>
  <c r="T797" i="5"/>
  <c r="G1186" i="5"/>
  <c r="F1250" i="5"/>
  <c r="I1458" i="5"/>
  <c r="J814" i="5"/>
  <c r="T2414" i="5"/>
  <c r="S368" i="5"/>
  <c r="R30" i="5"/>
  <c r="H33" i="5"/>
  <c r="I151" i="5"/>
  <c r="R1218" i="5"/>
  <c r="I2218" i="5"/>
  <c r="R2069" i="5"/>
  <c r="G2082" i="5"/>
  <c r="R1426" i="5"/>
  <c r="F1854" i="5"/>
  <c r="F404" i="5"/>
  <c r="J1186" i="5"/>
  <c r="I35" i="5"/>
  <c r="G1247" i="5"/>
  <c r="S2414" i="5"/>
  <c r="G2205" i="5"/>
  <c r="R45" i="5"/>
  <c r="I109" i="5"/>
  <c r="H173" i="5"/>
  <c r="H975" i="5"/>
  <c r="R33" i="5"/>
  <c r="F87" i="5"/>
  <c r="H726" i="5"/>
  <c r="F2218" i="5"/>
  <c r="J2082" i="5"/>
  <c r="G330" i="5"/>
  <c r="J1426" i="5"/>
  <c r="S286" i="5"/>
  <c r="T657" i="5"/>
  <c r="T45" i="5"/>
  <c r="F173" i="5"/>
  <c r="H151" i="5"/>
  <c r="H2218" i="5"/>
  <c r="R1142" i="5"/>
  <c r="F330" i="5"/>
  <c r="R2238" i="5"/>
  <c r="I330" i="5"/>
  <c r="F2069" i="5"/>
  <c r="G18" i="6"/>
  <c r="H18" i="6"/>
  <c r="D18" i="6"/>
  <c r="J2287" i="5"/>
  <c r="G2287" i="5"/>
  <c r="T553" i="5"/>
  <c r="S939" i="5"/>
  <c r="T939" i="5"/>
  <c r="T984" i="5"/>
  <c r="S984" i="5"/>
  <c r="R990" i="5"/>
  <c r="G990" i="5"/>
  <c r="S1048" i="5"/>
  <c r="T1048" i="5"/>
  <c r="R1054" i="5"/>
  <c r="I1054" i="5"/>
  <c r="H1086" i="5"/>
  <c r="G1086" i="5"/>
  <c r="T1127" i="5"/>
  <c r="S1164" i="5"/>
  <c r="R1247" i="5"/>
  <c r="J1247" i="5"/>
  <c r="T1435" i="5"/>
  <c r="S1435" i="5"/>
  <c r="S1503" i="5"/>
  <c r="T1503" i="5"/>
  <c r="H1522" i="5"/>
  <c r="F1522" i="5"/>
  <c r="J1522" i="5"/>
  <c r="T1567" i="5"/>
  <c r="S1631" i="5"/>
  <c r="T1631" i="5"/>
  <c r="T1676" i="5"/>
  <c r="S1676" i="5"/>
  <c r="T1710" i="5"/>
  <c r="S1710" i="5"/>
  <c r="S1879" i="5"/>
  <c r="T1885" i="5"/>
  <c r="H1894" i="5"/>
  <c r="R1894" i="5"/>
  <c r="J1894" i="5"/>
  <c r="T1926" i="5"/>
  <c r="T1951" i="5"/>
  <c r="T2144" i="5"/>
  <c r="S2144" i="5"/>
  <c r="S2151" i="5"/>
  <c r="J2157" i="5"/>
  <c r="H2157" i="5"/>
  <c r="T2171" i="5"/>
  <c r="S2171" i="5"/>
  <c r="S2199" i="5"/>
  <c r="T2220" i="5"/>
  <c r="T2228" i="5"/>
  <c r="S2228" i="5"/>
  <c r="T2244" i="5"/>
  <c r="T2273" i="5"/>
  <c r="T2350" i="5"/>
  <c r="S2350" i="5"/>
  <c r="S2406" i="5"/>
  <c r="T2422" i="5"/>
  <c r="T2446" i="5"/>
  <c r="R380" i="5"/>
  <c r="F380" i="5"/>
  <c r="I299" i="5"/>
  <c r="R299" i="5"/>
  <c r="G599" i="5"/>
  <c r="R599" i="5"/>
  <c r="I599" i="5"/>
  <c r="H599" i="5"/>
  <c r="J599" i="5"/>
  <c r="F599" i="5"/>
  <c r="I2270" i="5"/>
  <c r="H2174" i="5"/>
  <c r="J2174" i="5"/>
  <c r="H2165" i="5"/>
  <c r="R2165" i="5"/>
  <c r="T142" i="5"/>
  <c r="R2027" i="5"/>
  <c r="I782" i="5"/>
  <c r="T671" i="5"/>
  <c r="S511" i="5"/>
  <c r="R410" i="5"/>
  <c r="H404" i="5"/>
  <c r="T78" i="5"/>
  <c r="R958" i="5"/>
  <c r="I1637" i="5"/>
  <c r="J1054" i="5"/>
  <c r="F990" i="5"/>
  <c r="H990" i="5"/>
  <c r="S1567" i="5"/>
  <c r="T1561" i="5"/>
  <c r="J1586" i="5"/>
  <c r="G767" i="5"/>
  <c r="H767" i="5"/>
  <c r="J767" i="5"/>
  <c r="R718" i="5"/>
  <c r="H718" i="5"/>
  <c r="R686" i="5"/>
  <c r="J654" i="5"/>
  <c r="F654" i="5"/>
  <c r="R429" i="5"/>
  <c r="J429" i="5"/>
  <c r="I429" i="5"/>
  <c r="F429" i="5"/>
  <c r="H429" i="5"/>
  <c r="R213" i="5"/>
  <c r="J213" i="5"/>
  <c r="I213" i="5"/>
  <c r="F213" i="5"/>
  <c r="H213" i="5"/>
  <c r="J2202" i="5"/>
  <c r="R2202" i="5"/>
  <c r="G2202" i="5"/>
  <c r="T243" i="5"/>
  <c r="S243" i="5"/>
  <c r="S142" i="5"/>
  <c r="S369" i="5"/>
  <c r="J1037" i="5"/>
  <c r="G2027" i="5"/>
  <c r="G382" i="5"/>
  <c r="I2287" i="5"/>
  <c r="I2027" i="5"/>
  <c r="R782" i="5"/>
  <c r="T997" i="5"/>
  <c r="G594" i="5"/>
  <c r="S589" i="5"/>
  <c r="J410" i="5"/>
  <c r="R404" i="5"/>
  <c r="S78" i="5"/>
  <c r="H958" i="5"/>
  <c r="R1278" i="5"/>
  <c r="H1726" i="5"/>
  <c r="F1054" i="5"/>
  <c r="G2157" i="5"/>
  <c r="T2028" i="5"/>
  <c r="G1838" i="5"/>
  <c r="R1838" i="5"/>
  <c r="H1838" i="5"/>
  <c r="F1838" i="5"/>
  <c r="T135" i="5"/>
  <c r="S135" i="5"/>
  <c r="S97" i="5"/>
  <c r="I1246" i="5"/>
  <c r="J2347" i="5"/>
  <c r="H2347" i="5"/>
  <c r="F2287" i="5"/>
  <c r="H2027" i="5"/>
  <c r="H2287" i="5"/>
  <c r="R594" i="5"/>
  <c r="G410" i="5"/>
  <c r="S398" i="5"/>
  <c r="J958" i="5"/>
  <c r="T1016" i="5"/>
  <c r="J1182" i="5"/>
  <c r="R422" i="5"/>
  <c r="G1726" i="5"/>
  <c r="J1726" i="5"/>
  <c r="S919" i="5"/>
  <c r="G926" i="5"/>
  <c r="F2202" i="5"/>
  <c r="J1962" i="5"/>
  <c r="I1994" i="5"/>
  <c r="G1895" i="5"/>
  <c r="H1895" i="5"/>
  <c r="I1462" i="5"/>
  <c r="R1462" i="5"/>
  <c r="G1462" i="5"/>
  <c r="G1450" i="5"/>
  <c r="R1450" i="5"/>
  <c r="F1450" i="5"/>
  <c r="T369" i="5"/>
  <c r="T192" i="5"/>
  <c r="F2027" i="5"/>
  <c r="J782" i="5"/>
  <c r="S84" i="5"/>
  <c r="F410" i="5"/>
  <c r="S256" i="5"/>
  <c r="S553" i="5"/>
  <c r="S71" i="5"/>
  <c r="G958" i="5"/>
  <c r="R122" i="5"/>
  <c r="J1637" i="5"/>
  <c r="F422" i="5"/>
  <c r="H202" i="5"/>
  <c r="F1637" i="5"/>
  <c r="R2174" i="5"/>
  <c r="S1951" i="5"/>
  <c r="T1931" i="5"/>
  <c r="H806" i="5"/>
  <c r="I806" i="5"/>
  <c r="J806" i="5"/>
  <c r="F806" i="5"/>
  <c r="G2347" i="5"/>
  <c r="H762" i="5"/>
  <c r="S789" i="5"/>
  <c r="S167" i="5"/>
  <c r="I594" i="5"/>
  <c r="J122" i="5"/>
  <c r="J1310" i="5"/>
  <c r="H1278" i="5"/>
  <c r="R1637" i="5"/>
  <c r="H1637" i="5"/>
  <c r="F1253" i="5"/>
  <c r="I2174" i="5"/>
  <c r="J1838" i="5"/>
  <c r="I2165" i="5"/>
  <c r="H333" i="5"/>
  <c r="J333" i="5"/>
  <c r="R245" i="5"/>
  <c r="G935" i="5"/>
  <c r="R935" i="5"/>
  <c r="I935" i="5"/>
  <c r="R885" i="5"/>
  <c r="H885" i="5"/>
  <c r="I490" i="5"/>
  <c r="G490" i="5"/>
  <c r="J490" i="5"/>
  <c r="F490" i="5"/>
  <c r="F1246" i="5"/>
  <c r="G762" i="5"/>
  <c r="H1246" i="5"/>
  <c r="I2347" i="5"/>
  <c r="R2287" i="5"/>
  <c r="F647" i="5"/>
  <c r="J762" i="5"/>
  <c r="T789" i="5"/>
  <c r="F594" i="5"/>
  <c r="S457" i="5"/>
  <c r="G404" i="5"/>
  <c r="G122" i="5"/>
  <c r="J1214" i="5"/>
  <c r="H1310" i="5"/>
  <c r="J2165" i="5"/>
  <c r="H1054" i="5"/>
  <c r="S1497" i="5"/>
  <c r="H1462" i="5"/>
  <c r="I2034" i="5"/>
  <c r="G1682" i="5"/>
  <c r="H1682" i="5"/>
  <c r="F762" i="5"/>
  <c r="T443" i="5"/>
  <c r="T349" i="5"/>
  <c r="T295" i="5"/>
  <c r="F2347" i="5"/>
  <c r="S129" i="5"/>
  <c r="H410" i="5"/>
  <c r="S901" i="5"/>
  <c r="F782" i="5"/>
  <c r="I404" i="5"/>
  <c r="S735" i="5"/>
  <c r="S797" i="5"/>
  <c r="F202" i="5"/>
  <c r="R1214" i="5"/>
  <c r="G2165" i="5"/>
  <c r="G1054" i="5"/>
  <c r="R926" i="5"/>
  <c r="F567" i="5"/>
  <c r="R567" i="5"/>
  <c r="I567" i="5"/>
  <c r="G774" i="5"/>
  <c r="H774" i="5"/>
  <c r="R774" i="5"/>
  <c r="J1679" i="5"/>
  <c r="G698" i="5"/>
  <c r="I862" i="5"/>
  <c r="H1686" i="5"/>
  <c r="F1486" i="5"/>
  <c r="H2466" i="5"/>
  <c r="R1474" i="5"/>
  <c r="J2158" i="5"/>
  <c r="R1410" i="5"/>
  <c r="R2229" i="5"/>
  <c r="G994" i="5"/>
  <c r="J1058" i="5"/>
  <c r="S540" i="5"/>
  <c r="T821" i="5"/>
  <c r="S441" i="5"/>
  <c r="H1474" i="5"/>
  <c r="F1410" i="5"/>
  <c r="S488" i="5"/>
  <c r="T421" i="5"/>
  <c r="T353" i="5"/>
  <c r="F346" i="5"/>
  <c r="H730" i="5"/>
  <c r="H862" i="5"/>
  <c r="R1686" i="5"/>
  <c r="J1474" i="5"/>
  <c r="F2413" i="5"/>
  <c r="R2158" i="5"/>
  <c r="G2434" i="5"/>
  <c r="H1410" i="5"/>
  <c r="F1686" i="5"/>
  <c r="G2229" i="5"/>
  <c r="I2466" i="5"/>
  <c r="H1990" i="5"/>
  <c r="H550" i="5"/>
  <c r="I366" i="5"/>
  <c r="S408" i="5"/>
  <c r="S969" i="5"/>
  <c r="S680" i="5"/>
  <c r="H855" i="5"/>
  <c r="H103" i="5"/>
  <c r="F399" i="5"/>
  <c r="I519" i="5"/>
  <c r="F325" i="5"/>
  <c r="G666" i="5"/>
  <c r="G1474" i="5"/>
  <c r="J2413" i="5"/>
  <c r="H2098" i="5"/>
  <c r="J550" i="5"/>
  <c r="S300" i="5"/>
  <c r="S592" i="5"/>
  <c r="S1095" i="5"/>
  <c r="F759" i="5"/>
  <c r="R103" i="5"/>
  <c r="J399" i="5"/>
  <c r="F559" i="5"/>
  <c r="J325" i="5"/>
  <c r="J666" i="5"/>
  <c r="I730" i="5"/>
  <c r="F862" i="5"/>
  <c r="J2350" i="5"/>
  <c r="F2405" i="5"/>
  <c r="H1846" i="5"/>
  <c r="R2350" i="5"/>
  <c r="F1982" i="5"/>
  <c r="S292" i="5"/>
  <c r="G346" i="5"/>
  <c r="T501" i="5"/>
  <c r="R1419" i="5"/>
  <c r="F1419" i="5"/>
  <c r="H1419" i="5"/>
  <c r="I1419" i="5"/>
  <c r="G1310" i="5"/>
  <c r="R1310" i="5"/>
  <c r="F1310" i="5"/>
  <c r="J1278" i="5"/>
  <c r="F1278" i="5"/>
  <c r="G1246" i="5"/>
  <c r="I1214" i="5"/>
  <c r="H1214" i="5"/>
  <c r="G1182" i="5"/>
  <c r="I1182" i="5"/>
  <c r="R1182" i="5"/>
  <c r="G1150" i="5"/>
  <c r="F1150" i="5"/>
  <c r="J1150" i="5"/>
  <c r="I1150" i="5"/>
  <c r="R1150" i="5"/>
  <c r="H1150" i="5"/>
  <c r="G1015" i="5"/>
  <c r="H1015" i="5"/>
  <c r="J951" i="5"/>
  <c r="G951" i="5"/>
  <c r="I1706" i="5"/>
  <c r="R1706" i="5"/>
  <c r="H1706" i="5"/>
  <c r="G1706" i="5"/>
  <c r="I122" i="5"/>
  <c r="H122" i="5"/>
  <c r="T148" i="5"/>
  <c r="S148" i="5"/>
  <c r="S174" i="5"/>
  <c r="T174" i="5"/>
  <c r="T180" i="5"/>
  <c r="F186" i="5"/>
  <c r="J186" i="5"/>
  <c r="H186" i="5"/>
  <c r="I186" i="5"/>
  <c r="G186" i="5"/>
  <c r="I202" i="5"/>
  <c r="G202" i="5"/>
  <c r="J202" i="5"/>
  <c r="T222" i="5"/>
  <c r="T229" i="5"/>
  <c r="S229" i="5"/>
  <c r="S236" i="5"/>
  <c r="T288" i="5"/>
  <c r="T303" i="5"/>
  <c r="T356" i="5"/>
  <c r="S356" i="5"/>
  <c r="T363" i="5"/>
  <c r="S363" i="5"/>
  <c r="H382" i="5"/>
  <c r="J382" i="5"/>
  <c r="G422" i="5"/>
  <c r="H422" i="5"/>
  <c r="S430" i="5"/>
  <c r="T504" i="5"/>
  <c r="S504" i="5"/>
  <c r="R558" i="5"/>
  <c r="F558" i="5"/>
  <c r="H582" i="5"/>
  <c r="G582" i="5"/>
  <c r="J582" i="5"/>
  <c r="F582" i="5"/>
  <c r="R582" i="5"/>
  <c r="T600" i="5"/>
  <c r="S600" i="5"/>
  <c r="T630" i="5"/>
  <c r="S630" i="5"/>
  <c r="T665" i="5"/>
  <c r="T677" i="5"/>
  <c r="S677" i="5"/>
  <c r="S688" i="5"/>
  <c r="T688" i="5"/>
  <c r="T694" i="5"/>
  <c r="S694" i="5"/>
  <c r="T741" i="5"/>
  <c r="S741" i="5"/>
  <c r="I2311" i="5"/>
  <c r="H2311" i="5"/>
  <c r="R861" i="5"/>
  <c r="I861" i="5"/>
  <c r="G861" i="5"/>
  <c r="H861" i="5"/>
  <c r="J861" i="5"/>
  <c r="J1597" i="5"/>
  <c r="H1597" i="5"/>
  <c r="I1597" i="5"/>
  <c r="H1575" i="5"/>
  <c r="J1575" i="5"/>
  <c r="H1533" i="5"/>
  <c r="J1533" i="5"/>
  <c r="F1533" i="5"/>
  <c r="R1533" i="5"/>
  <c r="G1511" i="5"/>
  <c r="H1511" i="5"/>
  <c r="F1511" i="5"/>
  <c r="I390" i="5"/>
  <c r="G390" i="5"/>
  <c r="R1229" i="5"/>
  <c r="I1229" i="5"/>
  <c r="R486" i="5"/>
  <c r="G794" i="5"/>
  <c r="R794" i="5"/>
  <c r="J794" i="5"/>
  <c r="H794" i="5"/>
  <c r="R2002" i="5"/>
  <c r="J2002" i="5"/>
  <c r="G2002" i="5"/>
  <c r="H2002" i="5"/>
  <c r="F1941" i="5"/>
  <c r="H1941" i="5"/>
  <c r="I1941" i="5"/>
  <c r="J1941" i="5"/>
  <c r="J1418" i="5"/>
  <c r="G1418" i="5"/>
  <c r="H1418" i="5"/>
  <c r="I1418" i="5"/>
  <c r="F1418" i="5"/>
  <c r="R1418" i="5"/>
  <c r="H1862" i="5"/>
  <c r="J1862" i="5"/>
  <c r="G917" i="5"/>
  <c r="I470" i="5"/>
  <c r="R470" i="5"/>
  <c r="F470" i="5"/>
  <c r="G470" i="5"/>
  <c r="J470" i="5"/>
  <c r="I362" i="5"/>
  <c r="I258" i="5"/>
  <c r="H258" i="5"/>
  <c r="G802" i="5"/>
  <c r="J802" i="5"/>
  <c r="R802" i="5"/>
  <c r="I802" i="5"/>
  <c r="G1629" i="5"/>
  <c r="F1629" i="5"/>
  <c r="R1629" i="5"/>
  <c r="I479" i="5"/>
  <c r="J479" i="5"/>
  <c r="F479" i="5"/>
  <c r="H423" i="5"/>
  <c r="I423" i="5"/>
  <c r="F423" i="5"/>
  <c r="G423" i="5"/>
  <c r="H359" i="5"/>
  <c r="G359" i="5"/>
  <c r="F359" i="5"/>
  <c r="G295" i="5"/>
  <c r="H295" i="5"/>
  <c r="I295" i="5"/>
  <c r="F295" i="5"/>
  <c r="I231" i="5"/>
  <c r="J269" i="5"/>
  <c r="R269" i="5"/>
  <c r="H269" i="5"/>
  <c r="F662" i="5"/>
  <c r="H662" i="5"/>
  <c r="G2090" i="5"/>
  <c r="I2090" i="5"/>
  <c r="J2090" i="5"/>
  <c r="R2090" i="5"/>
  <c r="G823" i="5"/>
  <c r="R823" i="5"/>
  <c r="F823" i="5"/>
  <c r="G1253" i="5"/>
  <c r="J1541" i="5"/>
  <c r="R1605" i="5"/>
  <c r="T2334" i="5"/>
  <c r="T2236" i="5"/>
  <c r="S2342" i="5"/>
  <c r="S2192" i="5"/>
  <c r="T2310" i="5"/>
  <c r="T2318" i="5"/>
  <c r="S1982" i="5"/>
  <c r="T2213" i="5"/>
  <c r="T1867" i="5"/>
  <c r="S1931" i="5"/>
  <c r="I1962" i="5"/>
  <c r="T1945" i="5"/>
  <c r="G1994" i="5"/>
  <c r="S1097" i="5"/>
  <c r="F1605" i="5"/>
  <c r="T2280" i="5"/>
  <c r="I2157" i="5"/>
  <c r="T2179" i="5"/>
  <c r="S2310" i="5"/>
  <c r="T2014" i="5"/>
  <c r="S2318" i="5"/>
  <c r="S2047" i="5"/>
  <c r="T1989" i="5"/>
  <c r="S2213" i="5"/>
  <c r="S1989" i="5"/>
  <c r="S1901" i="5"/>
  <c r="S1867" i="5"/>
  <c r="G1962" i="5"/>
  <c r="R2058" i="5"/>
  <c r="G933" i="5"/>
  <c r="T1097" i="5"/>
  <c r="J1605" i="5"/>
  <c r="T2199" i="5"/>
  <c r="S2220" i="5"/>
  <c r="S2334" i="5"/>
  <c r="S2280" i="5"/>
  <c r="F2157" i="5"/>
  <c r="S2163" i="5"/>
  <c r="S2014" i="5"/>
  <c r="T1975" i="5"/>
  <c r="T1879" i="5"/>
  <c r="S1975" i="5"/>
  <c r="S1755" i="5"/>
  <c r="S1907" i="5"/>
  <c r="T2000" i="5"/>
  <c r="T1580" i="5"/>
  <c r="T2021" i="5"/>
  <c r="R933" i="5"/>
  <c r="S1127" i="5"/>
  <c r="H1519" i="5"/>
  <c r="S2244" i="5"/>
  <c r="T2163" i="5"/>
  <c r="F1894" i="5"/>
  <c r="T1907" i="5"/>
  <c r="F1962" i="5"/>
  <c r="S1945" i="5"/>
  <c r="T1372" i="5"/>
  <c r="R2034" i="5"/>
  <c r="T1164" i="5"/>
  <c r="H1541" i="5"/>
  <c r="R1519" i="5"/>
  <c r="S2236" i="5"/>
  <c r="T2151" i="5"/>
  <c r="T2326" i="5"/>
  <c r="S2179" i="5"/>
  <c r="S2028" i="5"/>
  <c r="S1885" i="5"/>
  <c r="H1962" i="5"/>
  <c r="T1873" i="5"/>
  <c r="S1873" i="5"/>
  <c r="F1519" i="5"/>
  <c r="T2072" i="5"/>
  <c r="S1926" i="5"/>
  <c r="S1956" i="5"/>
  <c r="T2206" i="5"/>
  <c r="F1247" i="5"/>
  <c r="R260" i="5"/>
  <c r="I795" i="5"/>
  <c r="J632" i="5"/>
  <c r="R2415" i="5"/>
  <c r="F1966" i="5"/>
  <c r="I853" i="5"/>
  <c r="H853" i="5"/>
  <c r="G270" i="5"/>
  <c r="I270" i="5"/>
  <c r="T304" i="5"/>
  <c r="S304" i="5"/>
  <c r="T318" i="5"/>
  <c r="S318" i="5"/>
  <c r="T525" i="5"/>
  <c r="S559" i="5"/>
  <c r="J671" i="5"/>
  <c r="G671" i="5"/>
  <c r="G677" i="5"/>
  <c r="I677" i="5"/>
  <c r="T856" i="5"/>
  <c r="S856" i="5"/>
  <c r="S875" i="5"/>
  <c r="T875" i="5"/>
  <c r="T908" i="5"/>
  <c r="S908" i="5"/>
  <c r="S927" i="5"/>
  <c r="T927" i="5"/>
  <c r="T940" i="5"/>
  <c r="S940" i="5"/>
  <c r="H946" i="5"/>
  <c r="I946" i="5"/>
  <c r="S998" i="5"/>
  <c r="S1004" i="5"/>
  <c r="T1004" i="5"/>
  <c r="R1061" i="5"/>
  <c r="G1061" i="5"/>
  <c r="H1071" i="5"/>
  <c r="G1071" i="5"/>
  <c r="T1092" i="5"/>
  <c r="S1092" i="5"/>
  <c r="T1103" i="5"/>
  <c r="S1103" i="5"/>
  <c r="T1113" i="5"/>
  <c r="S1113" i="5"/>
  <c r="I1122" i="5"/>
  <c r="T1151" i="5"/>
  <c r="S1158" i="5"/>
  <c r="T1158" i="5"/>
  <c r="S1165" i="5"/>
  <c r="T1165" i="5"/>
  <c r="S1179" i="5"/>
  <c r="T1179" i="5"/>
  <c r="F1207" i="5"/>
  <c r="R1207" i="5"/>
  <c r="T1215" i="5"/>
  <c r="S1215" i="5"/>
  <c r="T1222" i="5"/>
  <c r="S1229" i="5"/>
  <c r="S1236" i="5"/>
  <c r="T1236" i="5"/>
  <c r="T1248" i="5"/>
  <c r="S1248" i="5"/>
  <c r="T1254" i="5"/>
  <c r="T1278" i="5"/>
  <c r="H1295" i="5"/>
  <c r="F1295" i="5"/>
  <c r="R1295" i="5"/>
  <c r="G1295" i="5"/>
  <c r="R1301" i="5"/>
  <c r="I1301" i="5"/>
  <c r="T1307" i="5"/>
  <c r="S1307" i="5"/>
  <c r="S1313" i="5"/>
  <c r="T1313" i="5"/>
  <c r="S1319" i="5"/>
  <c r="T1319" i="5"/>
  <c r="T1324" i="5"/>
  <c r="S1324" i="5"/>
  <c r="R1330" i="5"/>
  <c r="J1330" i="5"/>
  <c r="F1330" i="5"/>
  <c r="G1330" i="5"/>
  <c r="I1330" i="5"/>
  <c r="F1342" i="5"/>
  <c r="J1342" i="5"/>
  <c r="R1342" i="5"/>
  <c r="R1367" i="5"/>
  <c r="J1367" i="5"/>
  <c r="S1389" i="5"/>
  <c r="T1389" i="5"/>
  <c r="T1436" i="5"/>
  <c r="S1504" i="5"/>
  <c r="T1504" i="5"/>
  <c r="H1510" i="5"/>
  <c r="R1510" i="5"/>
  <c r="G1542" i="5"/>
  <c r="H1542" i="5"/>
  <c r="S1568" i="5"/>
  <c r="F1574" i="5"/>
  <c r="R1574" i="5"/>
  <c r="H1574" i="5"/>
  <c r="I1574" i="5"/>
  <c r="I1606" i="5"/>
  <c r="J1638" i="5"/>
  <c r="R1638" i="5"/>
  <c r="G1638" i="5"/>
  <c r="I1638" i="5"/>
  <c r="T1664" i="5"/>
  <c r="S1664" i="5"/>
  <c r="S1683" i="5"/>
  <c r="T1683" i="5"/>
  <c r="T1695" i="5"/>
  <c r="S1695" i="5"/>
  <c r="S1700" i="5"/>
  <c r="T1700" i="5"/>
  <c r="T1705" i="5"/>
  <c r="S1705" i="5"/>
  <c r="J1710" i="5"/>
  <c r="G1710" i="5"/>
  <c r="I1710" i="5"/>
  <c r="S1715" i="5"/>
  <c r="T1721" i="5"/>
  <c r="S1727" i="5"/>
  <c r="T1727" i="5"/>
  <c r="S1733" i="5"/>
  <c r="T1733" i="5"/>
  <c r="T1744" i="5"/>
  <c r="S1744" i="5"/>
  <c r="S1756" i="5"/>
  <c r="T1756" i="5"/>
  <c r="S1767" i="5"/>
  <c r="T1767" i="5"/>
  <c r="I1773" i="5"/>
  <c r="J1773" i="5"/>
  <c r="R1773" i="5"/>
  <c r="F1773" i="5"/>
  <c r="S1779" i="5"/>
  <c r="T1779" i="5"/>
  <c r="I1813" i="5"/>
  <c r="G1813" i="5"/>
  <c r="J1818" i="5"/>
  <c r="I1818" i="5"/>
  <c r="I1831" i="5"/>
  <c r="J1831" i="5"/>
  <c r="I1837" i="5"/>
  <c r="H1837" i="5"/>
  <c r="R1837" i="5"/>
  <c r="F1837" i="5"/>
  <c r="G1837" i="5"/>
  <c r="G1842" i="5"/>
  <c r="J1842" i="5"/>
  <c r="S1855" i="5"/>
  <c r="S1920" i="5"/>
  <c r="T1920" i="5"/>
  <c r="S1976" i="5"/>
  <c r="T1976" i="5"/>
  <c r="T1995" i="5"/>
  <c r="S1995" i="5"/>
  <c r="T2001" i="5"/>
  <c r="S2086" i="5"/>
  <c r="T2099" i="5"/>
  <c r="S2099" i="5"/>
  <c r="S2111" i="5"/>
  <c r="S2118" i="5"/>
  <c r="T2118" i="5"/>
  <c r="S2124" i="5"/>
  <c r="T2124" i="5"/>
  <c r="T2131" i="5"/>
  <c r="S2131" i="5"/>
  <c r="T2158" i="5"/>
  <c r="T2164" i="5"/>
  <c r="S2172" i="5"/>
  <c r="T2172" i="5"/>
  <c r="S2180" i="5"/>
  <c r="T2193" i="5"/>
  <c r="S2193" i="5"/>
  <c r="T2207" i="5"/>
  <c r="S2237" i="5"/>
  <c r="T2237" i="5"/>
  <c r="S2375" i="5"/>
  <c r="S2383" i="5"/>
  <c r="S2391" i="5"/>
  <c r="T2415" i="5"/>
  <c r="T2439" i="5"/>
  <c r="S2439" i="5"/>
  <c r="S2447" i="5"/>
  <c r="T2455" i="5"/>
  <c r="S2455" i="5"/>
  <c r="S2463" i="5"/>
  <c r="T2463" i="5"/>
  <c r="H1507" i="5"/>
  <c r="I2463" i="5"/>
  <c r="G1459" i="5"/>
  <c r="I1347" i="5"/>
  <c r="R2151" i="5"/>
  <c r="I416" i="5"/>
  <c r="I1555" i="5"/>
  <c r="F1094" i="5"/>
  <c r="H468" i="5"/>
  <c r="G174" i="5"/>
  <c r="J222" i="5"/>
  <c r="J1429" i="5"/>
  <c r="H795" i="5"/>
  <c r="R632" i="5"/>
  <c r="R171" i="5"/>
  <c r="F1029" i="5"/>
  <c r="F2262" i="5"/>
  <c r="G770" i="5"/>
  <c r="I770" i="5"/>
  <c r="H1094" i="5"/>
  <c r="J742" i="5"/>
  <c r="J1884" i="5"/>
  <c r="T1536" i="5"/>
  <c r="H1367" i="5"/>
  <c r="I1342" i="5"/>
  <c r="S1436" i="5"/>
  <c r="T1229" i="5"/>
  <c r="T1118" i="5"/>
  <c r="R2054" i="5"/>
  <c r="J2054" i="5"/>
  <c r="H2269" i="5"/>
  <c r="F2269" i="5"/>
  <c r="R2269" i="5"/>
  <c r="F1725" i="5"/>
  <c r="H1555" i="5"/>
  <c r="F1555" i="5"/>
  <c r="F1507" i="5"/>
  <c r="G2415" i="5"/>
  <c r="F416" i="5"/>
  <c r="J1094" i="5"/>
  <c r="I468" i="5"/>
  <c r="I245" i="5"/>
  <c r="S136" i="5"/>
  <c r="H380" i="5"/>
  <c r="R222" i="5"/>
  <c r="R1429" i="5"/>
  <c r="J1197" i="5"/>
  <c r="R2262" i="5"/>
  <c r="F770" i="5"/>
  <c r="I2150" i="5"/>
  <c r="G2060" i="5"/>
  <c r="R1606" i="5"/>
  <c r="S1600" i="5"/>
  <c r="G2301" i="5"/>
  <c r="R2301" i="5"/>
  <c r="F2301" i="5"/>
  <c r="I2301" i="5"/>
  <c r="H2301" i="5"/>
  <c r="J2301" i="5"/>
  <c r="G1966" i="5"/>
  <c r="H1966" i="5"/>
  <c r="R1966" i="5"/>
  <c r="H2463" i="5"/>
  <c r="G1555" i="5"/>
  <c r="I2415" i="5"/>
  <c r="G1272" i="5"/>
  <c r="R516" i="5"/>
  <c r="F1459" i="5"/>
  <c r="G416" i="5"/>
  <c r="G1029" i="5"/>
  <c r="G468" i="5"/>
  <c r="G222" i="5"/>
  <c r="H174" i="5"/>
  <c r="I987" i="5"/>
  <c r="H1197" i="5"/>
  <c r="H2262" i="5"/>
  <c r="R770" i="5"/>
  <c r="S1352" i="5"/>
  <c r="T888" i="5"/>
  <c r="T894" i="5"/>
  <c r="F2415" i="5"/>
  <c r="H516" i="5"/>
  <c r="J1459" i="5"/>
  <c r="J416" i="5"/>
  <c r="F468" i="5"/>
  <c r="J1596" i="5"/>
  <c r="R340" i="5"/>
  <c r="F299" i="5"/>
  <c r="H123" i="5"/>
  <c r="J2150" i="5"/>
  <c r="R742" i="5"/>
  <c r="G2116" i="5"/>
  <c r="T1036" i="5"/>
  <c r="G1759" i="5"/>
  <c r="F1272" i="5"/>
  <c r="F2351" i="5"/>
  <c r="I2275" i="5"/>
  <c r="G2275" i="5"/>
  <c r="H2275" i="5"/>
  <c r="J1507" i="5"/>
  <c r="R1507" i="5"/>
  <c r="I1459" i="5"/>
  <c r="H416" i="5"/>
  <c r="J516" i="5"/>
  <c r="H1029" i="5"/>
  <c r="I260" i="5"/>
  <c r="F340" i="5"/>
  <c r="G260" i="5"/>
  <c r="R1855" i="5"/>
  <c r="J174" i="5"/>
  <c r="I1429" i="5"/>
  <c r="J299" i="5"/>
  <c r="H2150" i="5"/>
  <c r="G853" i="5"/>
  <c r="J2269" i="5"/>
  <c r="F742" i="5"/>
  <c r="T1400" i="5"/>
  <c r="H1330" i="5"/>
  <c r="I1486" i="5"/>
  <c r="F2314" i="5"/>
  <c r="R2314" i="5"/>
  <c r="F2133" i="5"/>
  <c r="H2133" i="5"/>
  <c r="G2133" i="5"/>
  <c r="G2151" i="5"/>
  <c r="G516" i="5"/>
  <c r="I1507" i="5"/>
  <c r="J1555" i="5"/>
  <c r="F2275" i="5"/>
  <c r="R416" i="5"/>
  <c r="I1855" i="5"/>
  <c r="T237" i="5"/>
  <c r="H1429" i="5"/>
  <c r="F1197" i="5"/>
  <c r="J2262" i="5"/>
  <c r="I1966" i="5"/>
  <c r="G2269" i="5"/>
  <c r="R853" i="5"/>
  <c r="H1606" i="5"/>
  <c r="S1254" i="5"/>
  <c r="S1151" i="5"/>
  <c r="S920" i="5"/>
  <c r="T932" i="5"/>
  <c r="S860" i="5"/>
  <c r="T918" i="5"/>
  <c r="S918" i="5"/>
  <c r="S280" i="5"/>
  <c r="T1040" i="5"/>
  <c r="T873" i="5"/>
  <c r="S541" i="5"/>
  <c r="T1059" i="5"/>
  <c r="T1080" i="5"/>
  <c r="T879" i="5"/>
  <c r="T775" i="5"/>
  <c r="T213" i="5"/>
  <c r="T814" i="5"/>
  <c r="T739" i="5"/>
  <c r="T541" i="5"/>
  <c r="S848" i="5"/>
  <c r="T767" i="5"/>
  <c r="T854" i="5"/>
  <c r="S854" i="5"/>
  <c r="S716" i="5"/>
  <c r="H1326" i="5"/>
  <c r="T693" i="5"/>
  <c r="S801" i="5"/>
  <c r="T1198" i="5"/>
  <c r="T1169" i="5"/>
  <c r="T1064" i="5"/>
  <c r="T899" i="5"/>
  <c r="T1126" i="5"/>
  <c r="S814" i="5"/>
  <c r="S885" i="5"/>
  <c r="T495" i="5"/>
  <c r="I1326" i="5"/>
  <c r="T891" i="5"/>
  <c r="S342" i="5"/>
  <c r="T489" i="5"/>
  <c r="T1021" i="5"/>
  <c r="I2319" i="5"/>
  <c r="R1470" i="5"/>
  <c r="G718" i="5"/>
  <c r="J718" i="5"/>
  <c r="G686" i="5"/>
  <c r="H686" i="5"/>
  <c r="I686" i="5"/>
  <c r="G654" i="5"/>
  <c r="I654" i="5"/>
  <c r="J2014" i="5"/>
  <c r="I2014" i="5"/>
  <c r="G1039" i="5"/>
  <c r="F1039" i="5"/>
  <c r="J997" i="5"/>
  <c r="I997" i="5"/>
  <c r="G975" i="5"/>
  <c r="I975" i="5"/>
  <c r="J975" i="5"/>
  <c r="I2205" i="5"/>
  <c r="R1298" i="5"/>
  <c r="F1298" i="5"/>
  <c r="I1266" i="5"/>
  <c r="H1266" i="5"/>
  <c r="I1234" i="5"/>
  <c r="F1234" i="5"/>
  <c r="R1234" i="5"/>
  <c r="G1202" i="5"/>
  <c r="F1202" i="5"/>
  <c r="R1202" i="5"/>
  <c r="J878" i="5"/>
  <c r="H878" i="5"/>
  <c r="I878" i="5"/>
  <c r="H821" i="5"/>
  <c r="I821" i="5"/>
  <c r="H2319" i="5"/>
  <c r="R878" i="5"/>
  <c r="H2029" i="5"/>
  <c r="F2029" i="5"/>
  <c r="R2270" i="5"/>
  <c r="G2270" i="5"/>
  <c r="H2270" i="5"/>
  <c r="G2174" i="5"/>
  <c r="F2174" i="5"/>
  <c r="I2202" i="5"/>
  <c r="H2202" i="5"/>
  <c r="F878" i="5"/>
  <c r="I522" i="5"/>
  <c r="R522" i="5"/>
  <c r="H378" i="5"/>
  <c r="G378" i="5"/>
  <c r="G294" i="5"/>
  <c r="J294" i="5"/>
  <c r="G1205" i="5"/>
  <c r="R1205" i="5"/>
  <c r="H1205" i="5"/>
  <c r="F1205" i="5"/>
  <c r="G846" i="5"/>
  <c r="R2319" i="5"/>
  <c r="G2319" i="5"/>
  <c r="J2319" i="5"/>
  <c r="J509" i="5"/>
  <c r="G509" i="5"/>
  <c r="I509" i="5"/>
  <c r="J821" i="5"/>
  <c r="F821" i="5"/>
  <c r="G74" i="5"/>
  <c r="F453" i="5"/>
  <c r="I277" i="5"/>
  <c r="H698" i="5"/>
  <c r="I774" i="5"/>
  <c r="H1450" i="5"/>
  <c r="I2350" i="5"/>
  <c r="H2158" i="5"/>
  <c r="R2434" i="5"/>
  <c r="G2405" i="5"/>
  <c r="G2150" i="5"/>
  <c r="I1751" i="5"/>
  <c r="J746" i="5"/>
  <c r="R1682" i="5"/>
  <c r="J1706" i="5"/>
  <c r="R1751" i="5"/>
  <c r="I2413" i="5"/>
  <c r="I1538" i="5"/>
  <c r="F1303" i="5"/>
  <c r="F1231" i="5"/>
  <c r="S1262" i="5"/>
  <c r="G1231" i="5"/>
  <c r="T1590" i="5"/>
  <c r="T1558" i="5"/>
  <c r="J1390" i="5"/>
  <c r="S1175" i="5"/>
  <c r="S1628" i="5"/>
  <c r="T1396" i="5"/>
  <c r="J1119" i="5"/>
  <c r="S1245" i="5"/>
  <c r="H685" i="5"/>
  <c r="T806" i="5"/>
  <c r="T1686" i="5"/>
  <c r="J2126" i="5"/>
  <c r="H1167" i="5"/>
  <c r="J698" i="5"/>
  <c r="J774" i="5"/>
  <c r="J1450" i="5"/>
  <c r="I2114" i="5"/>
  <c r="R2405" i="5"/>
  <c r="R2150" i="5"/>
  <c r="R746" i="5"/>
  <c r="F1807" i="5"/>
  <c r="F1706" i="5"/>
  <c r="I1426" i="5"/>
  <c r="I2069" i="5"/>
  <c r="G1119" i="5"/>
  <c r="T1622" i="5"/>
  <c r="R1006" i="5"/>
  <c r="G685" i="5"/>
  <c r="T1269" i="5"/>
  <c r="S1153" i="5"/>
  <c r="I942" i="5"/>
  <c r="S508" i="5"/>
  <c r="G2126" i="5"/>
  <c r="F535" i="5"/>
  <c r="F2007" i="5"/>
  <c r="R2466" i="5"/>
  <c r="F1869" i="5"/>
  <c r="H2405" i="5"/>
  <c r="J2069" i="5"/>
  <c r="H2229" i="5"/>
  <c r="H1506" i="5"/>
  <c r="I1450" i="5"/>
  <c r="T1286" i="5"/>
  <c r="T916" i="5"/>
  <c r="S1140" i="5"/>
  <c r="T1084" i="5"/>
  <c r="T883" i="5"/>
  <c r="S2081" i="5"/>
  <c r="G942" i="5"/>
  <c r="T1583" i="5"/>
  <c r="H1746" i="5"/>
  <c r="G1746" i="5"/>
  <c r="S440" i="5"/>
  <c r="H66" i="5"/>
  <c r="S1359" i="5"/>
  <c r="R1119" i="5"/>
  <c r="H1038" i="5"/>
  <c r="H1006" i="5"/>
  <c r="I597" i="5"/>
  <c r="T1256" i="5"/>
  <c r="T1196" i="5"/>
  <c r="G1278" i="5"/>
  <c r="I1278" i="5"/>
  <c r="G1214" i="5"/>
  <c r="F1214" i="5"/>
  <c r="F2463" i="5"/>
  <c r="G2463" i="5"/>
  <c r="I2383" i="5"/>
  <c r="J2383" i="5"/>
  <c r="F2383" i="5"/>
  <c r="R2228" i="5"/>
  <c r="F2228" i="5"/>
  <c r="R2207" i="5"/>
  <c r="H2207" i="5"/>
  <c r="J2207" i="5"/>
  <c r="F2207" i="5"/>
  <c r="G2207" i="5"/>
  <c r="I2172" i="5"/>
  <c r="R2172" i="5"/>
  <c r="F2172" i="5"/>
  <c r="H2151" i="5"/>
  <c r="F2151" i="5"/>
  <c r="I2151" i="5"/>
  <c r="R2133" i="5"/>
  <c r="J2133" i="5"/>
  <c r="I2133" i="5"/>
  <c r="I2116" i="5"/>
  <c r="H2116" i="5"/>
  <c r="J2116" i="5"/>
  <c r="F2116" i="5"/>
  <c r="J2060" i="5"/>
  <c r="I2060" i="5"/>
  <c r="H2060" i="5"/>
  <c r="F2060" i="5"/>
  <c r="G1925" i="5"/>
  <c r="H1925" i="5"/>
  <c r="R1925" i="5"/>
  <c r="F1925" i="5"/>
  <c r="J1925" i="5"/>
  <c r="I1925" i="5"/>
  <c r="G1884" i="5"/>
  <c r="R1884" i="5"/>
  <c r="H1884" i="5"/>
  <c r="F1884" i="5"/>
  <c r="I1884" i="5"/>
  <c r="G1855" i="5"/>
  <c r="I1788" i="5"/>
  <c r="G1788" i="5"/>
  <c r="F1788" i="5"/>
  <c r="I1725" i="5"/>
  <c r="G1725" i="5"/>
  <c r="H1725" i="5"/>
  <c r="J1725" i="5"/>
  <c r="R1725" i="5"/>
  <c r="F1676" i="5"/>
  <c r="I1676" i="5"/>
  <c r="R1676" i="5"/>
  <c r="H1596" i="5"/>
  <c r="I1596" i="5"/>
  <c r="F1404" i="5"/>
  <c r="J1404" i="5"/>
  <c r="J1196" i="5"/>
  <c r="G1196" i="5"/>
  <c r="R1035" i="5"/>
  <c r="G1035" i="5"/>
  <c r="H1035" i="5"/>
  <c r="J1035" i="5"/>
  <c r="R987" i="5"/>
  <c r="F987" i="5"/>
  <c r="H939" i="5"/>
  <c r="R939" i="5"/>
  <c r="G795" i="5"/>
  <c r="J795" i="5"/>
  <c r="F795" i="5"/>
  <c r="G632" i="5"/>
  <c r="F632" i="5"/>
  <c r="H632" i="5"/>
  <c r="J468" i="5"/>
  <c r="J380" i="5"/>
  <c r="G380" i="5"/>
  <c r="J340" i="5"/>
  <c r="H340" i="5"/>
  <c r="G340" i="5"/>
  <c r="G299" i="5"/>
  <c r="H299" i="5"/>
  <c r="J260" i="5"/>
  <c r="F260" i="5"/>
  <c r="H260" i="5"/>
  <c r="H171" i="5"/>
  <c r="G171" i="5"/>
  <c r="I171" i="5"/>
  <c r="F171" i="5"/>
  <c r="I123" i="5"/>
  <c r="F123" i="5"/>
  <c r="R123" i="5"/>
  <c r="G123" i="5"/>
  <c r="J910" i="5"/>
  <c r="F910" i="5"/>
  <c r="I910" i="5"/>
  <c r="G910" i="5"/>
  <c r="R910" i="5"/>
  <c r="I2450" i="5"/>
  <c r="G2399" i="5"/>
  <c r="I2399" i="5"/>
  <c r="J2399" i="5"/>
  <c r="R2399" i="5"/>
  <c r="F2399" i="5"/>
  <c r="I2342" i="5"/>
  <c r="G2342" i="5"/>
  <c r="F2342" i="5"/>
  <c r="R2342" i="5"/>
  <c r="I2447" i="5"/>
  <c r="J2447" i="5"/>
  <c r="F2447" i="5"/>
  <c r="H2447" i="5"/>
  <c r="I2365" i="5"/>
  <c r="J2365" i="5"/>
  <c r="F2365" i="5"/>
  <c r="G2365" i="5"/>
  <c r="F2340" i="5"/>
  <c r="I2340" i="5"/>
  <c r="R2255" i="5"/>
  <c r="G2255" i="5"/>
  <c r="I2255" i="5"/>
  <c r="H2255" i="5"/>
  <c r="F2255" i="5"/>
  <c r="I2180" i="5"/>
  <c r="R2180" i="5"/>
  <c r="F2180" i="5"/>
  <c r="G2180" i="5"/>
  <c r="H2180" i="5"/>
  <c r="I2148" i="5"/>
  <c r="H2148" i="5"/>
  <c r="J2148" i="5"/>
  <c r="R2148" i="5"/>
  <c r="G2148" i="5"/>
  <c r="H2108" i="5"/>
  <c r="F2108" i="5"/>
  <c r="R2077" i="5"/>
  <c r="F2077" i="5"/>
  <c r="H2077" i="5"/>
  <c r="J1996" i="5"/>
  <c r="R1996" i="5"/>
  <c r="F1996" i="5"/>
  <c r="G1956" i="5"/>
  <c r="I1956" i="5"/>
  <c r="R1956" i="5"/>
  <c r="J1956" i="5"/>
  <c r="J1852" i="5"/>
  <c r="F1852" i="5"/>
  <c r="I1852" i="5"/>
  <c r="F1588" i="5"/>
  <c r="I1588" i="5"/>
  <c r="R1588" i="5"/>
  <c r="F1252" i="5"/>
  <c r="R1252" i="5"/>
  <c r="J1252" i="5"/>
  <c r="R1027" i="5"/>
  <c r="G1027" i="5"/>
  <c r="G979" i="5"/>
  <c r="G915" i="5"/>
  <c r="I915" i="5"/>
  <c r="R915" i="5"/>
  <c r="G732" i="5"/>
  <c r="J732" i="5"/>
  <c r="R732" i="5"/>
  <c r="H564" i="5"/>
  <c r="G564" i="5"/>
  <c r="F564" i="5"/>
  <c r="R564" i="5"/>
  <c r="I507" i="5"/>
  <c r="R507" i="5"/>
  <c r="J507" i="5"/>
  <c r="I331" i="5"/>
  <c r="J331" i="5"/>
  <c r="F331" i="5"/>
  <c r="G331" i="5"/>
  <c r="R331" i="5"/>
  <c r="H219" i="5"/>
  <c r="I219" i="5"/>
  <c r="J219" i="5"/>
  <c r="F219" i="5"/>
  <c r="G219" i="5"/>
  <c r="F2066" i="5"/>
  <c r="J2066" i="5"/>
  <c r="S2110" i="5"/>
  <c r="T2110" i="5"/>
  <c r="G1613" i="5"/>
  <c r="J1613" i="5"/>
  <c r="R1613" i="5"/>
  <c r="I1613" i="5"/>
  <c r="J1591" i="5"/>
  <c r="I1591" i="5"/>
  <c r="F1549" i="5"/>
  <c r="H1549" i="5"/>
  <c r="H1527" i="5"/>
  <c r="F1501" i="5"/>
  <c r="H1318" i="5"/>
  <c r="I1318" i="5"/>
  <c r="F1286" i="5"/>
  <c r="I1254" i="5"/>
  <c r="I1190" i="5"/>
  <c r="J1190" i="5"/>
  <c r="G1158" i="5"/>
  <c r="F1158" i="5"/>
  <c r="R1783" i="5"/>
  <c r="H758" i="5"/>
  <c r="R758" i="5"/>
  <c r="I1682" i="5"/>
  <c r="F1326" i="5"/>
  <c r="R1326" i="5"/>
  <c r="S1336" i="5"/>
  <c r="T1336" i="5"/>
  <c r="S1428" i="5"/>
  <c r="T1428" i="5"/>
  <c r="J1847" i="5"/>
  <c r="F1847" i="5"/>
  <c r="G1847" i="5"/>
  <c r="R1994" i="5"/>
  <c r="H1994" i="5"/>
  <c r="J1994" i="5"/>
  <c r="J2034" i="5"/>
  <c r="F2034" i="5"/>
  <c r="G2034" i="5"/>
  <c r="T2041" i="5"/>
  <c r="S2041" i="5"/>
  <c r="G2058" i="5"/>
  <c r="H2058" i="5"/>
  <c r="J2058" i="5"/>
  <c r="F2058" i="5"/>
  <c r="S2065" i="5"/>
  <c r="T2065" i="5"/>
  <c r="R2157" i="5"/>
  <c r="T2295" i="5"/>
  <c r="S2295" i="5"/>
  <c r="T2303" i="5"/>
  <c r="S2303" i="5"/>
  <c r="S1243" i="5"/>
  <c r="T764" i="5"/>
  <c r="S1273" i="5"/>
  <c r="T771" i="5"/>
  <c r="S79" i="5"/>
  <c r="T79" i="5"/>
  <c r="I98" i="5"/>
  <c r="G98" i="5"/>
  <c r="F130" i="5"/>
  <c r="I130" i="5"/>
  <c r="T137" i="5"/>
  <c r="F198" i="5"/>
  <c r="J198" i="5"/>
  <c r="G198" i="5"/>
  <c r="H198" i="5"/>
  <c r="I198" i="5"/>
  <c r="T264" i="5"/>
  <c r="S264" i="5"/>
  <c r="T312" i="5"/>
  <c r="S312" i="5"/>
  <c r="T326" i="5"/>
  <c r="S326" i="5"/>
  <c r="T432" i="5"/>
  <c r="S432" i="5"/>
  <c r="S607" i="5"/>
  <c r="T607" i="5"/>
  <c r="J695" i="5"/>
  <c r="G695" i="5"/>
  <c r="R695" i="5"/>
  <c r="H695" i="5"/>
  <c r="F701" i="5"/>
  <c r="R701" i="5"/>
  <c r="H701" i="5"/>
  <c r="I701" i="5"/>
  <c r="G701" i="5"/>
  <c r="T707" i="5"/>
  <c r="S707" i="5"/>
  <c r="S725" i="5"/>
  <c r="T725" i="5"/>
  <c r="S743" i="5"/>
  <c r="T743" i="5"/>
  <c r="S751" i="5"/>
  <c r="T751" i="5"/>
  <c r="R757" i="5"/>
  <c r="H757" i="5"/>
  <c r="J757" i="5"/>
  <c r="F757" i="5"/>
  <c r="I757" i="5"/>
  <c r="S784" i="5"/>
  <c r="T784" i="5"/>
  <c r="S798" i="5"/>
  <c r="T805" i="5"/>
  <c r="S805" i="5"/>
  <c r="S811" i="5"/>
  <c r="T811" i="5"/>
  <c r="S832" i="5"/>
  <c r="T832" i="5"/>
  <c r="S838" i="5"/>
  <c r="T838" i="5"/>
  <c r="T845" i="5"/>
  <c r="S845" i="5"/>
  <c r="S870" i="5"/>
  <c r="S876" i="5"/>
  <c r="T876" i="5"/>
  <c r="S882" i="5"/>
  <c r="F914" i="5"/>
  <c r="H914" i="5"/>
  <c r="R914" i="5"/>
  <c r="T921" i="5"/>
  <c r="H966" i="5"/>
  <c r="R966" i="5"/>
  <c r="T1011" i="5"/>
  <c r="S1011" i="5"/>
  <c r="R1030" i="5"/>
  <c r="H1030" i="5"/>
  <c r="I1030" i="5"/>
  <c r="S1056" i="5"/>
  <c r="T1056" i="5"/>
  <c r="J1066" i="5"/>
  <c r="R1066" i="5"/>
  <c r="F1066" i="5"/>
  <c r="I1066" i="5"/>
  <c r="H1066" i="5"/>
  <c r="I1082" i="5"/>
  <c r="I1087" i="5"/>
  <c r="F1087" i="5"/>
  <c r="R1087" i="5"/>
  <c r="H1087" i="5"/>
  <c r="G1087" i="5"/>
  <c r="I1103" i="5"/>
  <c r="J1103" i="5"/>
  <c r="F1103" i="5"/>
  <c r="G1118" i="5"/>
  <c r="I1118" i="5"/>
  <c r="S1128" i="5"/>
  <c r="T1128" i="5"/>
  <c r="F1133" i="5"/>
  <c r="R1133" i="5"/>
  <c r="H1133" i="5"/>
  <c r="S1159" i="5"/>
  <c r="T1159" i="5"/>
  <c r="T1166" i="5"/>
  <c r="S1201" i="5"/>
  <c r="F1215" i="5"/>
  <c r="R1215" i="5"/>
  <c r="S1223" i="5"/>
  <c r="T1237" i="5"/>
  <c r="S1237" i="5"/>
  <c r="S1249" i="5"/>
  <c r="T1249" i="5"/>
  <c r="T1255" i="5"/>
  <c r="S1255" i="5"/>
  <c r="S1261" i="5"/>
  <c r="T1285" i="5"/>
  <c r="S1285" i="5"/>
  <c r="T1331" i="5"/>
  <c r="S1331" i="5"/>
  <c r="T1348" i="5"/>
  <c r="S1348" i="5"/>
  <c r="S1353" i="5"/>
  <c r="T1358" i="5"/>
  <c r="F1383" i="5"/>
  <c r="G1383" i="5"/>
  <c r="I1383" i="5"/>
  <c r="F1389" i="5"/>
  <c r="R1389" i="5"/>
  <c r="J1389" i="5"/>
  <c r="H1389" i="5"/>
  <c r="I1389" i="5"/>
  <c r="S1401" i="5"/>
  <c r="T1401" i="5"/>
  <c r="T1408" i="5"/>
  <c r="S1408" i="5"/>
  <c r="J1422" i="5"/>
  <c r="I1422" i="5"/>
  <c r="T1430" i="5"/>
  <c r="S1437" i="5"/>
  <c r="T1452" i="5"/>
  <c r="S1452" i="5"/>
  <c r="T1460" i="5"/>
  <c r="S1460" i="5"/>
  <c r="T1484" i="5"/>
  <c r="S1484" i="5"/>
  <c r="S1505" i="5"/>
  <c r="S1524" i="5"/>
  <c r="T1524" i="5"/>
  <c r="J1530" i="5"/>
  <c r="H1530" i="5"/>
  <c r="G1530" i="5"/>
  <c r="I1530" i="5"/>
  <c r="F1530" i="5"/>
  <c r="T1537" i="5"/>
  <c r="S1537" i="5"/>
  <c r="S1556" i="5"/>
  <c r="T1556" i="5"/>
  <c r="J1562" i="5"/>
  <c r="F1562" i="5"/>
  <c r="S1569" i="5"/>
  <c r="T1575" i="5"/>
  <c r="S1575" i="5"/>
  <c r="S1601" i="5"/>
  <c r="S1620" i="5"/>
  <c r="T1620" i="5"/>
  <c r="J1626" i="5"/>
  <c r="G1626" i="5"/>
  <c r="F1626" i="5"/>
  <c r="H1626" i="5"/>
  <c r="I1626" i="5"/>
  <c r="J1658" i="5"/>
  <c r="I1658" i="5"/>
  <c r="T1896" i="5"/>
  <c r="S1896" i="5"/>
  <c r="S1952" i="5"/>
  <c r="T1952" i="5"/>
  <c r="H1970" i="5"/>
  <c r="J1970" i="5"/>
  <c r="S1984" i="5"/>
  <c r="T1984" i="5"/>
  <c r="R618" i="5"/>
  <c r="J2135" i="5"/>
  <c r="F2002" i="5"/>
  <c r="F1682" i="5"/>
  <c r="S1548" i="5"/>
  <c r="S1173" i="5"/>
  <c r="T1062" i="5"/>
  <c r="G1066" i="5"/>
  <c r="I914" i="5"/>
  <c r="J1682" i="5"/>
  <c r="G130" i="5"/>
  <c r="I695" i="5"/>
  <c r="T798" i="5"/>
  <c r="T1109" i="5"/>
  <c r="H30" i="6"/>
  <c r="D30" i="6"/>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A23" i="2"/>
  <c r="V11" i="5"/>
  <c r="V14" i="5"/>
  <c r="A5" i="2"/>
  <c r="C2" i="6"/>
  <c r="D59" i="6"/>
  <c r="R495" i="5"/>
  <c r="T49" i="5"/>
  <c r="H706" i="5"/>
  <c r="H157" i="5"/>
  <c r="R317" i="5"/>
  <c r="J887" i="5"/>
  <c r="J71" i="5"/>
  <c r="H1589" i="5"/>
  <c r="R199" i="5"/>
  <c r="R1503" i="5"/>
  <c r="J1567" i="5"/>
  <c r="G317" i="5"/>
  <c r="H1178" i="5"/>
  <c r="J1274" i="5"/>
  <c r="R2167" i="5"/>
  <c r="I2390" i="5"/>
  <c r="I799" i="5"/>
  <c r="H951" i="5"/>
  <c r="R2311" i="5"/>
  <c r="H1220" i="5"/>
  <c r="G1037" i="5"/>
  <c r="J93" i="5"/>
  <c r="H495" i="5"/>
  <c r="R887" i="5"/>
  <c r="I1015" i="5"/>
  <c r="I1589" i="5"/>
  <c r="F71" i="5"/>
  <c r="J135" i="5"/>
  <c r="J317" i="5"/>
  <c r="I311" i="5"/>
  <c r="I93" i="5"/>
  <c r="R157" i="5"/>
  <c r="F1015" i="5"/>
  <c r="F1525" i="5"/>
  <c r="I135" i="5"/>
  <c r="F199" i="5"/>
  <c r="F1503" i="5"/>
  <c r="I1306" i="5"/>
  <c r="J543" i="5"/>
  <c r="J2311" i="5"/>
  <c r="R1451" i="5"/>
  <c r="H439" i="5"/>
  <c r="J575" i="5"/>
  <c r="J1503" i="5"/>
  <c r="I1503" i="5"/>
  <c r="H2283" i="5"/>
  <c r="F1451" i="5"/>
  <c r="G543" i="5"/>
  <c r="H2390" i="5"/>
  <c r="F1589" i="5"/>
  <c r="J706" i="5"/>
  <c r="R1146" i="5"/>
  <c r="R1015" i="5"/>
  <c r="H375" i="5"/>
  <c r="G495" i="5"/>
  <c r="F157" i="5"/>
  <c r="J1015" i="5"/>
  <c r="J1525" i="5"/>
  <c r="R1589" i="5"/>
  <c r="I71" i="5"/>
  <c r="J199" i="5"/>
  <c r="J247" i="5"/>
  <c r="H543" i="5"/>
  <c r="F1655" i="5"/>
  <c r="R2396" i="5"/>
  <c r="G1589" i="5"/>
  <c r="I2279" i="5"/>
  <c r="R375" i="5"/>
  <c r="F375" i="5"/>
  <c r="I1451" i="5"/>
  <c r="F1037" i="5"/>
  <c r="J157" i="5"/>
  <c r="F495" i="5"/>
  <c r="I951" i="5"/>
  <c r="J1451" i="5"/>
  <c r="H199" i="5"/>
  <c r="G311" i="5"/>
  <c r="H93" i="5"/>
  <c r="H1655" i="5"/>
  <c r="H135" i="5"/>
  <c r="R439" i="5"/>
  <c r="I317" i="5"/>
  <c r="J973" i="5"/>
  <c r="J1655" i="5"/>
  <c r="R1655" i="5"/>
  <c r="H575" i="5"/>
  <c r="I2396" i="5"/>
  <c r="F2279" i="5"/>
  <c r="R1210" i="5"/>
  <c r="I1220" i="5"/>
  <c r="F973" i="5"/>
  <c r="G973" i="5"/>
  <c r="R93" i="5"/>
  <c r="I157" i="5"/>
  <c r="J495" i="5"/>
  <c r="H887" i="5"/>
  <c r="F951" i="5"/>
  <c r="I1525" i="5"/>
  <c r="H71" i="5"/>
  <c r="R135" i="5"/>
  <c r="I199" i="5"/>
  <c r="J375" i="5"/>
  <c r="H317" i="5"/>
  <c r="I1399" i="5"/>
  <c r="H973" i="5"/>
  <c r="F93" i="5"/>
  <c r="H1525" i="5"/>
  <c r="R71" i="5"/>
  <c r="F135" i="5"/>
  <c r="R973" i="5"/>
  <c r="F342" i="5"/>
  <c r="G1002" i="5"/>
  <c r="F1002" i="5"/>
  <c r="R1974" i="5"/>
  <c r="R1402" i="5"/>
  <c r="H1402" i="5"/>
  <c r="I1402" i="5"/>
  <c r="J394" i="5"/>
  <c r="H394" i="5"/>
  <c r="F394" i="5"/>
  <c r="R394" i="5"/>
  <c r="I394" i="5"/>
  <c r="G394" i="5"/>
  <c r="F310" i="5"/>
  <c r="J310" i="5"/>
  <c r="G1237" i="5"/>
  <c r="H1237" i="5"/>
  <c r="J1237" i="5"/>
  <c r="F1237" i="5"/>
  <c r="I1237" i="5"/>
  <c r="R1237" i="5"/>
  <c r="R749" i="5"/>
  <c r="J749" i="5"/>
  <c r="G749" i="5"/>
  <c r="I749" i="5"/>
  <c r="F749" i="5"/>
  <c r="H749" i="5"/>
  <c r="G502" i="5"/>
  <c r="I502" i="5"/>
  <c r="J502" i="5"/>
  <c r="R502" i="5"/>
  <c r="R1333" i="5"/>
  <c r="I1333" i="5"/>
  <c r="J1333" i="5"/>
  <c r="F1333" i="5"/>
  <c r="G1333" i="5"/>
  <c r="H1333" i="5"/>
  <c r="J234" i="5"/>
  <c r="H234" i="5"/>
  <c r="H829" i="5"/>
  <c r="R829" i="5"/>
  <c r="J829" i="5"/>
  <c r="F829" i="5"/>
  <c r="G829" i="5"/>
  <c r="I829" i="5"/>
  <c r="G1181" i="5"/>
  <c r="H1181" i="5"/>
  <c r="J1181" i="5"/>
  <c r="R1181" i="5"/>
  <c r="F1181" i="5"/>
  <c r="G426" i="5"/>
  <c r="J426" i="5"/>
  <c r="F426" i="5"/>
  <c r="I1078" i="5"/>
  <c r="H1078" i="5"/>
  <c r="J1078" i="5"/>
  <c r="F1078" i="5"/>
  <c r="R1078" i="5"/>
  <c r="I818" i="5"/>
  <c r="G631" i="5"/>
  <c r="H631" i="5"/>
  <c r="J631" i="5"/>
  <c r="I134" i="5"/>
  <c r="F134" i="5"/>
  <c r="J134" i="5"/>
  <c r="R134" i="5"/>
  <c r="J442" i="5"/>
  <c r="J510" i="5"/>
  <c r="I918" i="5"/>
  <c r="F918" i="5"/>
  <c r="I938" i="5"/>
  <c r="R938" i="5"/>
  <c r="J938" i="5"/>
  <c r="J1002" i="5"/>
  <c r="R1002" i="5"/>
  <c r="H1317" i="5"/>
  <c r="I1317" i="5"/>
  <c r="F2102" i="5"/>
  <c r="I2102" i="5"/>
  <c r="H2470" i="5"/>
  <c r="F2470" i="5"/>
  <c r="I2370" i="5"/>
  <c r="J2370" i="5"/>
  <c r="F2282" i="5"/>
  <c r="G2282" i="5"/>
  <c r="G2455" i="5"/>
  <c r="R2455" i="5"/>
  <c r="J2283" i="5"/>
  <c r="F2071" i="5"/>
  <c r="I2071" i="5"/>
  <c r="G1903" i="5"/>
  <c r="J1571" i="5"/>
  <c r="G1571" i="5"/>
  <c r="F1003" i="5"/>
  <c r="I1003" i="5"/>
  <c r="J963" i="5"/>
  <c r="I963" i="5"/>
  <c r="R963" i="5"/>
  <c r="H963" i="5"/>
  <c r="G644" i="5"/>
  <c r="F595" i="5"/>
  <c r="H595" i="5"/>
  <c r="G435" i="5"/>
  <c r="R435" i="5"/>
  <c r="J388" i="5"/>
  <c r="R355" i="5"/>
  <c r="J315" i="5"/>
  <c r="G315" i="5"/>
  <c r="H315" i="5"/>
  <c r="F275" i="5"/>
  <c r="I236" i="5"/>
  <c r="F236" i="5"/>
  <c r="G83" i="5"/>
  <c r="R83" i="5"/>
  <c r="H442" i="5"/>
  <c r="J1677" i="5"/>
  <c r="G1677" i="5"/>
  <c r="H1677" i="5"/>
  <c r="J1302" i="5"/>
  <c r="H1302" i="5"/>
  <c r="G1302" i="5"/>
  <c r="I1302" i="5"/>
  <c r="R1302" i="5"/>
  <c r="J1270" i="5"/>
  <c r="F1270" i="5"/>
  <c r="R1270" i="5"/>
  <c r="I1270" i="5"/>
  <c r="J1238" i="5"/>
  <c r="H1238" i="5"/>
  <c r="F1238" i="5"/>
  <c r="R1238" i="5"/>
  <c r="F1206" i="5"/>
  <c r="R1206" i="5"/>
  <c r="H1206" i="5"/>
  <c r="J1206" i="5"/>
  <c r="J1174" i="5"/>
  <c r="R1174" i="5"/>
  <c r="F1174" i="5"/>
  <c r="H1174" i="5"/>
  <c r="G1174" i="5"/>
  <c r="R1033" i="5"/>
  <c r="J949" i="5"/>
  <c r="G949" i="5"/>
  <c r="G221" i="5"/>
  <c r="R221" i="5"/>
  <c r="F221" i="5"/>
  <c r="I221" i="5"/>
  <c r="G871" i="5"/>
  <c r="H871" i="5"/>
  <c r="I871" i="5"/>
  <c r="J871" i="5"/>
  <c r="R871" i="5"/>
  <c r="G487" i="5"/>
  <c r="F487" i="5"/>
  <c r="R487" i="5"/>
  <c r="H487" i="5"/>
  <c r="G431" i="5"/>
  <c r="F431" i="5"/>
  <c r="R431" i="5"/>
  <c r="H431" i="5"/>
  <c r="I431" i="5"/>
  <c r="R367" i="5"/>
  <c r="H367" i="5"/>
  <c r="J367" i="5"/>
  <c r="I367" i="5"/>
  <c r="R303" i="5"/>
  <c r="H303" i="5"/>
  <c r="I303" i="5"/>
  <c r="J303" i="5"/>
  <c r="F303" i="5"/>
  <c r="G303" i="5"/>
  <c r="G239" i="5"/>
  <c r="F469" i="5"/>
  <c r="H469" i="5"/>
  <c r="G469" i="5"/>
  <c r="I469" i="5"/>
  <c r="R469" i="5"/>
  <c r="G847" i="5"/>
  <c r="J847" i="5"/>
  <c r="F847" i="5"/>
  <c r="R847" i="5"/>
  <c r="I847" i="5"/>
  <c r="G734" i="5"/>
  <c r="J734" i="5"/>
  <c r="R734" i="5"/>
  <c r="I734" i="5"/>
  <c r="H734" i="5"/>
  <c r="F734" i="5"/>
  <c r="H702" i="5"/>
  <c r="G702" i="5"/>
  <c r="I702" i="5"/>
  <c r="R702" i="5"/>
  <c r="I670" i="5"/>
  <c r="F670" i="5"/>
  <c r="G670" i="5"/>
  <c r="R670" i="5"/>
  <c r="G175" i="5"/>
  <c r="I175" i="5"/>
  <c r="J175" i="5"/>
  <c r="F175" i="5"/>
  <c r="R175" i="5"/>
  <c r="H175" i="5"/>
  <c r="J133" i="5"/>
  <c r="R133" i="5"/>
  <c r="G111" i="5"/>
  <c r="H111" i="5"/>
  <c r="I111" i="5"/>
  <c r="J111" i="5"/>
  <c r="R111" i="5"/>
  <c r="G47" i="5"/>
  <c r="J47" i="5"/>
  <c r="F47" i="5"/>
  <c r="R47" i="5"/>
  <c r="H47" i="5"/>
  <c r="I47" i="5"/>
  <c r="H1288" i="5"/>
  <c r="F502" i="5"/>
  <c r="R426" i="5"/>
  <c r="F1651" i="5"/>
  <c r="H1651" i="5"/>
  <c r="G1651" i="5"/>
  <c r="J1651" i="5"/>
  <c r="F1623" i="5"/>
  <c r="G1581" i="5"/>
  <c r="F1581" i="5"/>
  <c r="H1581" i="5"/>
  <c r="R1581" i="5"/>
  <c r="F1559" i="5"/>
  <c r="H1559" i="5"/>
  <c r="J1559" i="5"/>
  <c r="F1517" i="5"/>
  <c r="R1517" i="5"/>
  <c r="I1517" i="5"/>
  <c r="G1495" i="5"/>
  <c r="J1495" i="5"/>
  <c r="I1495" i="5"/>
  <c r="H1495" i="5"/>
  <c r="G1483" i="5"/>
  <c r="F1483" i="5"/>
  <c r="F1431" i="5"/>
  <c r="H502" i="5"/>
  <c r="I2359" i="5"/>
  <c r="J2359" i="5"/>
  <c r="F2359" i="5"/>
  <c r="J2295" i="5"/>
  <c r="H2295" i="5"/>
  <c r="R2295" i="5"/>
  <c r="R2021" i="5"/>
  <c r="H2021" i="5"/>
  <c r="I2021" i="5"/>
  <c r="J2226" i="5"/>
  <c r="G1078" i="5"/>
  <c r="I510" i="5"/>
  <c r="I2406" i="5"/>
  <c r="G2222" i="5"/>
  <c r="H2222" i="5"/>
  <c r="R2222" i="5"/>
  <c r="F2222" i="5"/>
  <c r="I2222" i="5"/>
  <c r="F2130" i="5"/>
  <c r="H2190" i="5"/>
  <c r="I2190" i="5"/>
  <c r="F2190" i="5"/>
  <c r="J2190" i="5"/>
  <c r="R2190" i="5"/>
  <c r="G1974" i="5"/>
  <c r="I2111" i="5"/>
  <c r="R2111" i="5"/>
  <c r="F2111" i="5"/>
  <c r="I1822" i="5"/>
  <c r="G1822" i="5"/>
  <c r="R1454" i="5"/>
  <c r="G1454" i="5"/>
  <c r="I1454" i="5"/>
  <c r="R1814" i="5"/>
  <c r="F1814" i="5"/>
  <c r="G1482" i="5"/>
  <c r="H1482" i="5"/>
  <c r="R1482" i="5"/>
  <c r="F1482" i="5"/>
  <c r="G1935" i="5"/>
  <c r="F1935" i="5"/>
  <c r="R1935" i="5"/>
  <c r="I1935" i="5"/>
  <c r="H1935" i="5"/>
  <c r="J1402" i="5"/>
  <c r="F1402" i="5"/>
  <c r="R930" i="5"/>
  <c r="R1070" i="5"/>
  <c r="I1070" i="5"/>
  <c r="G1070" i="5"/>
  <c r="J1070" i="5"/>
  <c r="R773" i="5"/>
  <c r="F773" i="5"/>
  <c r="H773" i="5"/>
  <c r="G773" i="5"/>
  <c r="J773" i="5"/>
  <c r="R32" i="5"/>
  <c r="G82" i="5"/>
  <c r="F82" i="5"/>
  <c r="J82" i="5"/>
  <c r="H82" i="5"/>
  <c r="G146" i="5"/>
  <c r="J146" i="5"/>
  <c r="H146" i="5"/>
  <c r="F146" i="5"/>
  <c r="F322" i="5"/>
  <c r="G322" i="5"/>
  <c r="R322" i="5"/>
  <c r="R534" i="5"/>
  <c r="G534" i="5"/>
  <c r="H557" i="5"/>
  <c r="I557" i="5"/>
  <c r="R557" i="5"/>
  <c r="J557" i="5"/>
  <c r="R598" i="5"/>
  <c r="F598" i="5"/>
  <c r="H598" i="5"/>
  <c r="J610" i="5"/>
  <c r="I610" i="5"/>
  <c r="H610" i="5"/>
  <c r="R610" i="5"/>
  <c r="G610" i="5"/>
  <c r="F622" i="5"/>
  <c r="I622" i="5"/>
  <c r="R622" i="5"/>
  <c r="J622" i="5"/>
  <c r="G622" i="5"/>
  <c r="H622" i="5"/>
  <c r="J663" i="5"/>
  <c r="H663" i="5"/>
  <c r="I663" i="5"/>
  <c r="F663" i="5"/>
  <c r="G669" i="5"/>
  <c r="R669" i="5"/>
  <c r="H669" i="5"/>
  <c r="I669" i="5"/>
  <c r="G727" i="5"/>
  <c r="R727" i="5"/>
  <c r="H727" i="5"/>
  <c r="I727" i="5"/>
  <c r="H866" i="5"/>
  <c r="J866" i="5"/>
  <c r="G866" i="5"/>
  <c r="I866" i="5"/>
  <c r="R866" i="5"/>
  <c r="F950" i="5"/>
  <c r="J950" i="5"/>
  <c r="G950" i="5"/>
  <c r="H950" i="5"/>
  <c r="I950" i="5"/>
  <c r="I982" i="5"/>
  <c r="R982" i="5"/>
  <c r="J1014" i="5"/>
  <c r="H1014" i="5"/>
  <c r="I1014" i="5"/>
  <c r="R1014" i="5"/>
  <c r="H1074" i="5"/>
  <c r="J1074" i="5"/>
  <c r="I1074" i="5"/>
  <c r="F1085" i="5"/>
  <c r="R1085" i="5"/>
  <c r="H1085" i="5"/>
  <c r="G1085" i="5"/>
  <c r="I1085" i="5"/>
  <c r="J1095" i="5"/>
  <c r="F1095" i="5"/>
  <c r="R1095" i="5"/>
  <c r="G1095" i="5"/>
  <c r="H1095" i="5"/>
  <c r="I1130" i="5"/>
  <c r="G1130" i="5"/>
  <c r="R1130" i="5"/>
  <c r="F1135" i="5"/>
  <c r="R1135" i="5"/>
  <c r="H1135" i="5"/>
  <c r="G1135" i="5"/>
  <c r="I1135" i="5"/>
  <c r="F1141" i="5"/>
  <c r="J1141" i="5"/>
  <c r="G1141" i="5"/>
  <c r="H1141" i="5"/>
  <c r="J1183" i="5"/>
  <c r="H1183" i="5"/>
  <c r="F1183" i="5"/>
  <c r="G1183" i="5"/>
  <c r="R1183" i="5"/>
  <c r="F1263" i="5"/>
  <c r="J1263" i="5"/>
  <c r="H1287" i="5"/>
  <c r="J1287" i="5"/>
  <c r="F1370" i="5"/>
  <c r="G1370" i="5"/>
  <c r="G1391" i="5"/>
  <c r="F1391" i="5"/>
  <c r="R1514" i="5"/>
  <c r="H1514" i="5"/>
  <c r="G1514" i="5"/>
  <c r="I1514" i="5"/>
  <c r="F1514" i="5"/>
  <c r="J1546" i="5"/>
  <c r="H1546" i="5"/>
  <c r="I1546" i="5"/>
  <c r="R1546" i="5"/>
  <c r="G1578" i="5"/>
  <c r="R1578" i="5"/>
  <c r="F1578" i="5"/>
  <c r="H1578" i="5"/>
  <c r="I1578" i="5"/>
  <c r="R1610" i="5"/>
  <c r="H1610" i="5"/>
  <c r="I1610" i="5"/>
  <c r="R1642" i="5"/>
  <c r="G1642" i="5"/>
  <c r="H1642" i="5"/>
  <c r="F1642" i="5"/>
  <c r="J1674" i="5"/>
  <c r="H1674" i="5"/>
  <c r="I1674" i="5"/>
  <c r="F1674" i="5"/>
  <c r="R1674" i="5"/>
  <c r="F1687" i="5"/>
  <c r="J1687" i="5"/>
  <c r="I1693" i="5"/>
  <c r="R1693" i="5"/>
  <c r="F1693" i="5"/>
  <c r="G1693" i="5"/>
  <c r="H1693" i="5"/>
  <c r="F1730" i="5"/>
  <c r="F1789" i="5"/>
  <c r="G1789" i="5"/>
  <c r="I1789" i="5"/>
  <c r="R1789" i="5"/>
  <c r="I1829" i="5"/>
  <c r="J1829" i="5"/>
  <c r="R1829" i="5"/>
  <c r="F1829" i="5"/>
  <c r="G1829" i="5"/>
  <c r="G316" i="5"/>
  <c r="J298" i="5"/>
  <c r="H298" i="5"/>
  <c r="G298" i="5"/>
  <c r="F298" i="5"/>
  <c r="R298" i="5"/>
  <c r="J350" i="5"/>
  <c r="R350" i="5"/>
  <c r="F350" i="5"/>
  <c r="H350" i="5"/>
  <c r="I350" i="5"/>
  <c r="I1767" i="5"/>
  <c r="J1767" i="5"/>
  <c r="F1767" i="5"/>
  <c r="J1138" i="5"/>
  <c r="F1138" i="5"/>
  <c r="J818" i="5"/>
  <c r="G818" i="5"/>
  <c r="R818" i="5"/>
  <c r="G2226" i="5"/>
  <c r="G1138" i="5"/>
  <c r="I1138" i="5"/>
  <c r="F930" i="5"/>
  <c r="H818" i="5"/>
  <c r="H357" i="5"/>
  <c r="J1461" i="5"/>
  <c r="G1461" i="5"/>
  <c r="R775" i="5"/>
  <c r="J775" i="5"/>
  <c r="G149" i="5"/>
  <c r="F149" i="5"/>
  <c r="R149" i="5"/>
  <c r="H149" i="5"/>
  <c r="I149" i="5"/>
  <c r="G127" i="5"/>
  <c r="J127" i="5"/>
  <c r="F127" i="5"/>
  <c r="R127" i="5"/>
  <c r="H127" i="5"/>
  <c r="I127" i="5"/>
  <c r="G85" i="5"/>
  <c r="H85" i="5"/>
  <c r="I85" i="5"/>
  <c r="J85" i="5"/>
  <c r="F85" i="5"/>
  <c r="G63" i="5"/>
  <c r="J63" i="5"/>
  <c r="F63" i="5"/>
  <c r="R63" i="5"/>
  <c r="H63" i="5"/>
  <c r="R28" i="5"/>
  <c r="H1822" i="5"/>
  <c r="G350" i="5"/>
  <c r="H1663" i="5"/>
  <c r="I1663" i="5"/>
  <c r="J1663" i="5"/>
  <c r="F1663" i="5"/>
  <c r="I1647" i="5"/>
  <c r="J1647" i="5"/>
  <c r="R1647" i="5"/>
  <c r="R591" i="5"/>
  <c r="F591" i="5"/>
  <c r="J551" i="5"/>
  <c r="F551" i="5"/>
  <c r="I551" i="5"/>
  <c r="J585" i="5"/>
  <c r="R463" i="5"/>
  <c r="F463" i="5"/>
  <c r="J343" i="5"/>
  <c r="R343" i="5"/>
  <c r="H343" i="5"/>
  <c r="I343" i="5"/>
  <c r="F343" i="5"/>
  <c r="G343" i="5"/>
  <c r="H279" i="5"/>
  <c r="R279" i="5"/>
  <c r="I279" i="5"/>
  <c r="J279" i="5"/>
  <c r="G279" i="5"/>
  <c r="F279" i="5"/>
  <c r="F215" i="5"/>
  <c r="G215" i="5"/>
  <c r="R215" i="5"/>
  <c r="H215" i="5"/>
  <c r="I215" i="5"/>
  <c r="J215" i="5"/>
  <c r="H2406" i="5"/>
  <c r="H1138" i="5"/>
  <c r="J1482" i="5"/>
  <c r="J1935" i="5"/>
  <c r="J2222" i="5"/>
  <c r="G1645" i="5"/>
  <c r="J1645" i="5"/>
  <c r="I623" i="5"/>
  <c r="G623" i="5"/>
  <c r="R741" i="5"/>
  <c r="I741" i="5"/>
  <c r="F741" i="5"/>
  <c r="G741" i="5"/>
  <c r="J741" i="5"/>
  <c r="H741" i="5"/>
  <c r="J1130" i="5"/>
  <c r="R1981" i="5"/>
  <c r="G1615" i="5"/>
  <c r="I1615" i="5"/>
  <c r="J1615" i="5"/>
  <c r="F1615" i="5"/>
  <c r="R1615" i="5"/>
  <c r="G1573" i="5"/>
  <c r="H1573" i="5"/>
  <c r="I1573" i="5"/>
  <c r="J1573" i="5"/>
  <c r="F1573" i="5"/>
  <c r="H1509" i="5"/>
  <c r="J1509" i="5"/>
  <c r="F1509" i="5"/>
  <c r="I1509" i="5"/>
  <c r="J1463" i="5"/>
  <c r="J1415" i="5"/>
  <c r="G1415" i="5"/>
  <c r="R1415" i="5"/>
  <c r="R389" i="5"/>
  <c r="J389" i="5"/>
  <c r="F389" i="5"/>
  <c r="H389" i="5"/>
  <c r="I389" i="5"/>
  <c r="G389" i="5"/>
  <c r="G810" i="5"/>
  <c r="H810" i="5"/>
  <c r="R810" i="5"/>
  <c r="J810" i="5"/>
  <c r="F810" i="5"/>
  <c r="I810" i="5"/>
  <c r="G786" i="5"/>
  <c r="H786" i="5"/>
  <c r="R786" i="5"/>
  <c r="F786" i="5"/>
  <c r="J786" i="5"/>
  <c r="F238" i="5"/>
  <c r="R238" i="5"/>
  <c r="J238" i="5"/>
  <c r="R2130" i="5"/>
  <c r="H1290" i="5"/>
  <c r="G1290" i="5"/>
  <c r="R1258" i="5"/>
  <c r="H1258" i="5"/>
  <c r="G1226" i="5"/>
  <c r="J1226" i="5"/>
  <c r="H1194" i="5"/>
  <c r="F1194" i="5"/>
  <c r="J1162" i="5"/>
  <c r="I1162" i="5"/>
  <c r="R1162" i="5"/>
  <c r="G1162" i="5"/>
  <c r="F1162" i="5"/>
  <c r="H1162" i="5"/>
  <c r="F818" i="5"/>
  <c r="I1482" i="5"/>
  <c r="G663" i="5"/>
  <c r="G1023" i="5"/>
  <c r="R1023" i="5"/>
  <c r="H1023" i="5"/>
  <c r="I1023" i="5"/>
  <c r="R981" i="5"/>
  <c r="G959" i="5"/>
  <c r="J959" i="5"/>
  <c r="F959" i="5"/>
  <c r="R959" i="5"/>
  <c r="H959" i="5"/>
  <c r="H982" i="5"/>
  <c r="J1085" i="5"/>
  <c r="G1413" i="5"/>
  <c r="F1413" i="5"/>
  <c r="H1413" i="5"/>
  <c r="J799" i="5"/>
  <c r="F799" i="5"/>
  <c r="R799" i="5"/>
  <c r="R738" i="5"/>
  <c r="H738" i="5"/>
  <c r="G738" i="5"/>
  <c r="I738" i="5"/>
  <c r="J738" i="5"/>
  <c r="I706" i="5"/>
  <c r="F706" i="5"/>
  <c r="R706" i="5"/>
  <c r="R674" i="5"/>
  <c r="I674" i="5"/>
  <c r="F674" i="5"/>
  <c r="H674" i="5"/>
  <c r="G674" i="5"/>
  <c r="H642" i="5"/>
  <c r="G642" i="5"/>
  <c r="I642" i="5"/>
  <c r="J642" i="5"/>
  <c r="F642" i="5"/>
  <c r="J446" i="5"/>
  <c r="R446" i="5"/>
  <c r="F446" i="5"/>
  <c r="H446" i="5"/>
  <c r="G318" i="5"/>
  <c r="J318" i="5"/>
  <c r="H318" i="5"/>
  <c r="R318" i="5"/>
  <c r="F318" i="5"/>
  <c r="I631" i="5"/>
  <c r="T605" i="5"/>
  <c r="H286" i="5"/>
  <c r="R640" i="5"/>
  <c r="J595" i="5"/>
  <c r="R1571" i="5"/>
  <c r="R692" i="5"/>
  <c r="T2467" i="5"/>
  <c r="G236" i="5"/>
  <c r="F2370" i="5"/>
  <c r="G1003" i="5"/>
  <c r="J644" i="5"/>
  <c r="H435" i="5"/>
  <c r="I315" i="5"/>
  <c r="H83" i="5"/>
  <c r="G275" i="5"/>
  <c r="T2263" i="5"/>
  <c r="H2282" i="5"/>
  <c r="G2066" i="5"/>
  <c r="R1382" i="5"/>
  <c r="J1382" i="5"/>
  <c r="R765" i="5"/>
  <c r="I765" i="5"/>
  <c r="F765" i="5"/>
  <c r="G765" i="5"/>
  <c r="G462" i="5"/>
  <c r="I462" i="5"/>
  <c r="F250" i="5"/>
  <c r="H250" i="5"/>
  <c r="I250" i="5"/>
  <c r="H868" i="5"/>
  <c r="G506" i="5"/>
  <c r="I506" i="5"/>
  <c r="G218" i="5"/>
  <c r="I218" i="5"/>
  <c r="G1866" i="5"/>
  <c r="I1866" i="5"/>
  <c r="F1866" i="5"/>
  <c r="T1878" i="5"/>
  <c r="S1878" i="5"/>
  <c r="S1889" i="5"/>
  <c r="T1889" i="5"/>
  <c r="T1900" i="5"/>
  <c r="S1900" i="5"/>
  <c r="T1913" i="5"/>
  <c r="S1913" i="5"/>
  <c r="T1919" i="5"/>
  <c r="R1930" i="5"/>
  <c r="I1930" i="5"/>
  <c r="H1930" i="5"/>
  <c r="J1930" i="5"/>
  <c r="F1930" i="5"/>
  <c r="G1930" i="5"/>
  <c r="S1937" i="5"/>
  <c r="T1937" i="5"/>
  <c r="S1955" i="5"/>
  <c r="T1955" i="5"/>
  <c r="T1969" i="5"/>
  <c r="S1969" i="5"/>
  <c r="T1981" i="5"/>
  <c r="S1981" i="5"/>
  <c r="T2006" i="5"/>
  <c r="S2020" i="5"/>
  <c r="T2020" i="5"/>
  <c r="T2071" i="5"/>
  <c r="S2071" i="5"/>
  <c r="S2084" i="5"/>
  <c r="T2084" i="5"/>
  <c r="S2116" i="5"/>
  <c r="T2116" i="5"/>
  <c r="T2128" i="5"/>
  <c r="S2128" i="5"/>
  <c r="S2142" i="5"/>
  <c r="T2142" i="5"/>
  <c r="T2176" i="5"/>
  <c r="I2182" i="5"/>
  <c r="F2182" i="5"/>
  <c r="R2182" i="5"/>
  <c r="G2182" i="5"/>
  <c r="H2182" i="5"/>
  <c r="T2225" i="5"/>
  <c r="S2225" i="5"/>
  <c r="T2233" i="5"/>
  <c r="S2233" i="5"/>
  <c r="S2248" i="5"/>
  <c r="T2248" i="5"/>
  <c r="S2255" i="5"/>
  <c r="T2255" i="5"/>
  <c r="T2270" i="5"/>
  <c r="S2270" i="5"/>
  <c r="T2339" i="5"/>
  <c r="S2339" i="5"/>
  <c r="T2355" i="5"/>
  <c r="S2355" i="5"/>
  <c r="T2371" i="5"/>
  <c r="S2371" i="5"/>
  <c r="T2403" i="5"/>
  <c r="S2403" i="5"/>
  <c r="T2435" i="5"/>
  <c r="J2373" i="5"/>
  <c r="F2373" i="5"/>
  <c r="I2373" i="5"/>
  <c r="R2263" i="5"/>
  <c r="H2263" i="5"/>
  <c r="J2263" i="5"/>
  <c r="F2263" i="5"/>
  <c r="I2263" i="5"/>
  <c r="J2143" i="5"/>
  <c r="I2028" i="5"/>
  <c r="R2028" i="5"/>
  <c r="J2028" i="5"/>
  <c r="H2028" i="5"/>
  <c r="R1861" i="5"/>
  <c r="F1861" i="5"/>
  <c r="G1861" i="5"/>
  <c r="I1861" i="5"/>
  <c r="J1861" i="5"/>
  <c r="I1733" i="5"/>
  <c r="F1733" i="5"/>
  <c r="G1733" i="5"/>
  <c r="H1733" i="5"/>
  <c r="J1733" i="5"/>
  <c r="R1733" i="5"/>
  <c r="I1619" i="5"/>
  <c r="R2283" i="5"/>
  <c r="H2455" i="5"/>
  <c r="H1866" i="5"/>
  <c r="H388" i="5"/>
  <c r="T2323" i="5"/>
  <c r="H236" i="5"/>
  <c r="R2102" i="5"/>
  <c r="G2322" i="5"/>
  <c r="I644" i="5"/>
  <c r="R315" i="5"/>
  <c r="H1003" i="5"/>
  <c r="F83" i="5"/>
  <c r="J275" i="5"/>
  <c r="H36" i="5"/>
  <c r="F506" i="5"/>
  <c r="J218" i="5"/>
  <c r="G1382" i="5"/>
  <c r="H2066" i="5"/>
  <c r="S756" i="5"/>
  <c r="T756" i="5"/>
  <c r="I958" i="5"/>
  <c r="R1022" i="5"/>
  <c r="H1022" i="5"/>
  <c r="T1061" i="5"/>
  <c r="S1061" i="5"/>
  <c r="S1076" i="5"/>
  <c r="T1076" i="5"/>
  <c r="I1086" i="5"/>
  <c r="R1117" i="5"/>
  <c r="F1117" i="5"/>
  <c r="G1117" i="5"/>
  <c r="I1117" i="5"/>
  <c r="T1137" i="5"/>
  <c r="S1143" i="5"/>
  <c r="S1150" i="5"/>
  <c r="T1150" i="5"/>
  <c r="S1157" i="5"/>
  <c r="T1157" i="5"/>
  <c r="T1171" i="5"/>
  <c r="S1171" i="5"/>
  <c r="T1185" i="5"/>
  <c r="S1185" i="5"/>
  <c r="S1207" i="5"/>
  <c r="T1207" i="5"/>
  <c r="T1214" i="5"/>
  <c r="S1221" i="5"/>
  <c r="T1221" i="5"/>
  <c r="S1235" i="5"/>
  <c r="T1235" i="5"/>
  <c r="S1259" i="5"/>
  <c r="T1259" i="5"/>
  <c r="F1271" i="5"/>
  <c r="R1271" i="5"/>
  <c r="T1289" i="5"/>
  <c r="S1289" i="5"/>
  <c r="T1295" i="5"/>
  <c r="S1295" i="5"/>
  <c r="S1301" i="5"/>
  <c r="T1301" i="5"/>
  <c r="T1318" i="5"/>
  <c r="S1318" i="5"/>
  <c r="T1323" i="5"/>
  <c r="S1323" i="5"/>
  <c r="T1342" i="5"/>
  <c r="S1342" i="5"/>
  <c r="G1351" i="5"/>
  <c r="R1351" i="5"/>
  <c r="H1351" i="5"/>
  <c r="J1351" i="5"/>
  <c r="T1382" i="5"/>
  <c r="S1382" i="5"/>
  <c r="T1388" i="5"/>
  <c r="S1388" i="5"/>
  <c r="S1393" i="5"/>
  <c r="T1406" i="5"/>
  <c r="S1406" i="5"/>
  <c r="I1421" i="5"/>
  <c r="J1421" i="5"/>
  <c r="F1421" i="5"/>
  <c r="S1510" i="5"/>
  <c r="T1510" i="5"/>
  <c r="T1516" i="5"/>
  <c r="S1516" i="5"/>
  <c r="G1522" i="5"/>
  <c r="R1522" i="5"/>
  <c r="I1522" i="5"/>
  <c r="S1542" i="5"/>
  <c r="T1542" i="5"/>
  <c r="H1554" i="5"/>
  <c r="R1554" i="5"/>
  <c r="I1554" i="5"/>
  <c r="S1574" i="5"/>
  <c r="H1586" i="5"/>
  <c r="I1586" i="5"/>
  <c r="R1586" i="5"/>
  <c r="T1606" i="5"/>
  <c r="S1606" i="5"/>
  <c r="S1612" i="5"/>
  <c r="T1612" i="5"/>
  <c r="I1618" i="5"/>
  <c r="S1638" i="5"/>
  <c r="T1644" i="5"/>
  <c r="S1644" i="5"/>
  <c r="J1650" i="5"/>
  <c r="H1650" i="5"/>
  <c r="I1650" i="5"/>
  <c r="F1650" i="5"/>
  <c r="G1650" i="5"/>
  <c r="T1670" i="5"/>
  <c r="S1670" i="5"/>
  <c r="S1689" i="5"/>
  <c r="T1689" i="5"/>
  <c r="J1694" i="5"/>
  <c r="F1694" i="5"/>
  <c r="S1699" i="5"/>
  <c r="T1699" i="5"/>
  <c r="T1704" i="5"/>
  <c r="S1704" i="5"/>
  <c r="G1714" i="5"/>
  <c r="J1714" i="5"/>
  <c r="F1714" i="5"/>
  <c r="I1714" i="5"/>
  <c r="T1720" i="5"/>
  <c r="S1720" i="5"/>
  <c r="F1726" i="5"/>
  <c r="I1726" i="5"/>
  <c r="S1732" i="5"/>
  <c r="T1732" i="5"/>
  <c r="S1743" i="5"/>
  <c r="T1743" i="5"/>
  <c r="T1773" i="5"/>
  <c r="I1778" i="5"/>
  <c r="J1778" i="5"/>
  <c r="F1778" i="5"/>
  <c r="S1785" i="5"/>
  <c r="T1785" i="5"/>
  <c r="S1797" i="5"/>
  <c r="T1797" i="5"/>
  <c r="S1807" i="5"/>
  <c r="T1807" i="5"/>
  <c r="S1813" i="5"/>
  <c r="T1813" i="5"/>
  <c r="T1825" i="5"/>
  <c r="S1825" i="5"/>
  <c r="S1831" i="5"/>
  <c r="T1831" i="5"/>
  <c r="T1837" i="5"/>
  <c r="S1837" i="5"/>
  <c r="S1861" i="5"/>
  <c r="T1884" i="5"/>
  <c r="S1884" i="5"/>
  <c r="T1894" i="5"/>
  <c r="S1894" i="5"/>
  <c r="R1906" i="5"/>
  <c r="H1906" i="5"/>
  <c r="J1906" i="5"/>
  <c r="F1906" i="5"/>
  <c r="I1906" i="5"/>
  <c r="T1925" i="5"/>
  <c r="S1925" i="5"/>
  <c r="I1950" i="5"/>
  <c r="H1950" i="5"/>
  <c r="J1950" i="5"/>
  <c r="F1950" i="5"/>
  <c r="R1950" i="5"/>
  <c r="T1962" i="5"/>
  <c r="T1974" i="5"/>
  <c r="S1974" i="5"/>
  <c r="T1988" i="5"/>
  <c r="T2034" i="5"/>
  <c r="S2046" i="5"/>
  <c r="T2046" i="5"/>
  <c r="S2064" i="5"/>
  <c r="T2064" i="5"/>
  <c r="T2078" i="5"/>
  <c r="S2078" i="5"/>
  <c r="T2109" i="5"/>
  <c r="S2109" i="5"/>
  <c r="T2122" i="5"/>
  <c r="S2135" i="5"/>
  <c r="T2135" i="5"/>
  <c r="T2148" i="5"/>
  <c r="S2148" i="5"/>
  <c r="T2155" i="5"/>
  <c r="S2155" i="5"/>
  <c r="S2168" i="5"/>
  <c r="T2168" i="5"/>
  <c r="T2217" i="5"/>
  <c r="T2241" i="5"/>
  <c r="S2241" i="5"/>
  <c r="S2292" i="5"/>
  <c r="T2300" i="5"/>
  <c r="S2300" i="5"/>
  <c r="T2331" i="5"/>
  <c r="S2331" i="5"/>
  <c r="T2347" i="5"/>
  <c r="S2347" i="5"/>
  <c r="T2363" i="5"/>
  <c r="S2363" i="5"/>
  <c r="S2411" i="5"/>
  <c r="T2411" i="5"/>
  <c r="T2427" i="5"/>
  <c r="S2427" i="5"/>
  <c r="I2470" i="5"/>
  <c r="J2470" i="5"/>
  <c r="R2370" i="5"/>
  <c r="H2370" i="5"/>
  <c r="I2167" i="5"/>
  <c r="J2167" i="5"/>
  <c r="F2167" i="5"/>
  <c r="H2469" i="5"/>
  <c r="J2469" i="5"/>
  <c r="I2469" i="5"/>
  <c r="G2469" i="5"/>
  <c r="R2469" i="5"/>
  <c r="R2247" i="5"/>
  <c r="F2247" i="5"/>
  <c r="G2247" i="5"/>
  <c r="I2247" i="5"/>
  <c r="J2247" i="5"/>
  <c r="H2189" i="5"/>
  <c r="G2189" i="5"/>
  <c r="J2189" i="5"/>
  <c r="I2124" i="5"/>
  <c r="H2124" i="5"/>
  <c r="J2124" i="5"/>
  <c r="R2124" i="5"/>
  <c r="F2124" i="5"/>
  <c r="G2071" i="5"/>
  <c r="J2071" i="5"/>
  <c r="J1980" i="5"/>
  <c r="I1980" i="5"/>
  <c r="G1980" i="5"/>
  <c r="I1692" i="5"/>
  <c r="G1692" i="5"/>
  <c r="J1692" i="5"/>
  <c r="J1220" i="5"/>
  <c r="R1220" i="5"/>
  <c r="R160" i="5"/>
  <c r="R1619" i="5"/>
  <c r="J491" i="5"/>
  <c r="H1619" i="5"/>
  <c r="G2470" i="5"/>
  <c r="F2455" i="5"/>
  <c r="G2167" i="5"/>
  <c r="R1903" i="5"/>
  <c r="R2210" i="5"/>
  <c r="R1866" i="5"/>
  <c r="I388" i="5"/>
  <c r="S2053" i="5"/>
  <c r="T2459" i="5"/>
  <c r="S2315" i="5"/>
  <c r="G2102" i="5"/>
  <c r="J83" i="5"/>
  <c r="I275" i="5"/>
  <c r="R36" i="5"/>
  <c r="J506" i="5"/>
  <c r="H462" i="5"/>
  <c r="R1895" i="5"/>
  <c r="F1382" i="5"/>
  <c r="F2028" i="5"/>
  <c r="H765" i="5"/>
  <c r="S2040" i="5"/>
  <c r="G2124" i="5"/>
  <c r="H2247" i="5"/>
  <c r="R1980" i="5"/>
  <c r="J1866" i="5"/>
  <c r="I2322" i="5"/>
  <c r="H2322" i="5"/>
  <c r="F435" i="5"/>
  <c r="R1003" i="5"/>
  <c r="H275" i="5"/>
  <c r="R462" i="5"/>
  <c r="H1382" i="5"/>
  <c r="S2419" i="5"/>
  <c r="G2370" i="5"/>
  <c r="G2263" i="5"/>
  <c r="G2178" i="5"/>
  <c r="R1791" i="5"/>
  <c r="H1791" i="5"/>
  <c r="J1791" i="5"/>
  <c r="I1791" i="5"/>
  <c r="G1791" i="5"/>
  <c r="F1791" i="5"/>
  <c r="F388" i="5"/>
  <c r="I692" i="5"/>
  <c r="G355" i="5"/>
  <c r="S2459" i="5"/>
  <c r="T2315" i="5"/>
  <c r="H2102" i="5"/>
  <c r="F2283" i="5"/>
  <c r="G2283" i="5"/>
  <c r="J2102" i="5"/>
  <c r="I1571" i="5"/>
  <c r="G388" i="5"/>
  <c r="F355" i="5"/>
  <c r="S2307" i="5"/>
  <c r="G963" i="5"/>
  <c r="H644" i="5"/>
  <c r="H692" i="5"/>
  <c r="F315" i="5"/>
  <c r="F963" i="5"/>
  <c r="J1003" i="5"/>
  <c r="I83" i="5"/>
  <c r="J36" i="5"/>
  <c r="F462" i="5"/>
  <c r="I1895" i="5"/>
  <c r="H2163" i="5"/>
  <c r="G2028" i="5"/>
  <c r="I1382" i="5"/>
  <c r="I2143" i="5"/>
  <c r="S1919" i="5"/>
  <c r="S1283" i="5"/>
  <c r="S2435" i="5"/>
  <c r="R644" i="5"/>
  <c r="F692" i="5"/>
  <c r="J355" i="5"/>
  <c r="J435" i="5"/>
  <c r="J462" i="5"/>
  <c r="J1895" i="5"/>
  <c r="R1949" i="5"/>
  <c r="J830" i="5"/>
  <c r="R2066" i="5"/>
  <c r="G2098" i="5"/>
  <c r="J765" i="5"/>
  <c r="I2189" i="5"/>
  <c r="S1872" i="5"/>
  <c r="T2307" i="5"/>
  <c r="S2189" i="5"/>
  <c r="S2161" i="5"/>
  <c r="I491" i="5"/>
  <c r="H1571" i="5"/>
  <c r="R2143" i="5"/>
  <c r="I355" i="5"/>
  <c r="G1619" i="5"/>
  <c r="R2189" i="5"/>
  <c r="T2161" i="5"/>
  <c r="F644" i="5"/>
  <c r="J692" i="5"/>
  <c r="H355" i="5"/>
  <c r="I435" i="5"/>
  <c r="F1895" i="5"/>
  <c r="R218" i="5"/>
  <c r="G250" i="5"/>
  <c r="I2066" i="5"/>
  <c r="G1220" i="5"/>
  <c r="R2282" i="5"/>
  <c r="T2292" i="5"/>
  <c r="S2176" i="5"/>
  <c r="S1944" i="5"/>
  <c r="G2006" i="5"/>
  <c r="I2006" i="5"/>
  <c r="H2006" i="5"/>
  <c r="H2205" i="5"/>
  <c r="J2205" i="5"/>
  <c r="F2205" i="5"/>
  <c r="I1846" i="5"/>
  <c r="J1846" i="5"/>
  <c r="F1846" i="5"/>
  <c r="G1846" i="5"/>
  <c r="G1414" i="5"/>
  <c r="I1414" i="5"/>
  <c r="I450" i="5"/>
  <c r="G1094" i="5"/>
  <c r="R38" i="5"/>
  <c r="H38" i="5"/>
  <c r="I38" i="5"/>
  <c r="J38" i="5"/>
  <c r="G70" i="5"/>
  <c r="R70" i="5"/>
  <c r="H70" i="5"/>
  <c r="I70" i="5"/>
  <c r="J70" i="5"/>
  <c r="S77" i="5"/>
  <c r="S96" i="5"/>
  <c r="T96" i="5"/>
  <c r="F102" i="5"/>
  <c r="R102" i="5"/>
  <c r="H102" i="5"/>
  <c r="G102" i="5"/>
  <c r="I102" i="5"/>
  <c r="J102" i="5"/>
  <c r="S109" i="5"/>
  <c r="S115" i="5"/>
  <c r="T115" i="5"/>
  <c r="T128" i="5"/>
  <c r="S128" i="5"/>
  <c r="G134" i="5"/>
  <c r="H134" i="5"/>
  <c r="S147" i="5"/>
  <c r="T147" i="5"/>
  <c r="S179" i="5"/>
  <c r="T179" i="5"/>
  <c r="F191" i="5"/>
  <c r="H191" i="5"/>
  <c r="J191" i="5"/>
  <c r="I191" i="5"/>
  <c r="G191" i="5"/>
  <c r="T208" i="5"/>
  <c r="S208" i="5"/>
  <c r="S214" i="5"/>
  <c r="T214" i="5"/>
  <c r="S221" i="5"/>
  <c r="T221" i="5"/>
  <c r="T235" i="5"/>
  <c r="S242" i="5"/>
  <c r="S249" i="5"/>
  <c r="T249" i="5"/>
  <c r="T262" i="5"/>
  <c r="S262" i="5"/>
  <c r="S281" i="5"/>
  <c r="T281" i="5"/>
  <c r="T287" i="5"/>
  <c r="S287" i="5"/>
  <c r="T294" i="5"/>
  <c r="S294" i="5"/>
  <c r="T302" i="5"/>
  <c r="S302" i="5"/>
  <c r="T309" i="5"/>
  <c r="T316" i="5"/>
  <c r="S316" i="5"/>
  <c r="S323" i="5"/>
  <c r="S337" i="5"/>
  <c r="G342" i="5"/>
  <c r="R342" i="5"/>
  <c r="H342" i="5"/>
  <c r="I342" i="5"/>
  <c r="T382" i="5"/>
  <c r="T389" i="5"/>
  <c r="T404" i="5"/>
  <c r="S404" i="5"/>
  <c r="T416" i="5"/>
  <c r="S429" i="5"/>
  <c r="T436" i="5"/>
  <c r="I442" i="5"/>
  <c r="R442" i="5"/>
  <c r="F442" i="5"/>
  <c r="G442" i="5"/>
  <c r="T449" i="5"/>
  <c r="T462" i="5"/>
  <c r="S462" i="5"/>
  <c r="F510" i="5"/>
  <c r="G510" i="5"/>
  <c r="R510" i="5"/>
  <c r="H510" i="5"/>
  <c r="T516" i="5"/>
  <c r="S516" i="5"/>
  <c r="S535" i="5"/>
  <c r="F541" i="5"/>
  <c r="H541" i="5"/>
  <c r="I541" i="5"/>
  <c r="J541" i="5"/>
  <c r="H546" i="5"/>
  <c r="R546" i="5"/>
  <c r="G546" i="5"/>
  <c r="J546" i="5"/>
  <c r="T552" i="5"/>
  <c r="S552" i="5"/>
  <c r="S565" i="5"/>
  <c r="H570" i="5"/>
  <c r="R570" i="5"/>
  <c r="I570" i="5"/>
  <c r="F570" i="5"/>
  <c r="T576" i="5"/>
  <c r="T582" i="5"/>
  <c r="T588" i="5"/>
  <c r="S588" i="5"/>
  <c r="T594" i="5"/>
  <c r="S599" i="5"/>
  <c r="I605" i="5"/>
  <c r="J605" i="5"/>
  <c r="F605" i="5"/>
  <c r="S623" i="5"/>
  <c r="S641" i="5"/>
  <c r="T647" i="5"/>
  <c r="T653" i="5"/>
  <c r="S653" i="5"/>
  <c r="S664" i="5"/>
  <c r="G687" i="5"/>
  <c r="J687" i="5"/>
  <c r="G693" i="5"/>
  <c r="I693" i="5"/>
  <c r="T699" i="5"/>
  <c r="S699" i="5"/>
  <c r="S705" i="5"/>
  <c r="S711" i="5"/>
  <c r="T717" i="5"/>
  <c r="S740" i="5"/>
  <c r="T740" i="5"/>
  <c r="T748" i="5"/>
  <c r="S748" i="5"/>
  <c r="S755" i="5"/>
  <c r="T755" i="5"/>
  <c r="T768" i="5"/>
  <c r="S768" i="5"/>
  <c r="S776" i="5"/>
  <c r="T776" i="5"/>
  <c r="S782" i="5"/>
  <c r="T788" i="5"/>
  <c r="S788" i="5"/>
  <c r="T796" i="5"/>
  <c r="S796" i="5"/>
  <c r="S802" i="5"/>
  <c r="T809" i="5"/>
  <c r="T815" i="5"/>
  <c r="S815" i="5"/>
  <c r="T823" i="5"/>
  <c r="S823" i="5"/>
  <c r="T829" i="5"/>
  <c r="S835" i="5"/>
  <c r="T835" i="5"/>
  <c r="R842" i="5"/>
  <c r="J842" i="5"/>
  <c r="H842" i="5"/>
  <c r="F842" i="5"/>
  <c r="T849" i="5"/>
  <c r="I854" i="5"/>
  <c r="R854" i="5"/>
  <c r="T861" i="5"/>
  <c r="S867" i="5"/>
  <c r="T867" i="5"/>
  <c r="S880" i="5"/>
  <c r="T880" i="5"/>
  <c r="T892" i="5"/>
  <c r="S892" i="5"/>
  <c r="S900" i="5"/>
  <c r="T900" i="5"/>
  <c r="G918" i="5"/>
  <c r="R918" i="5"/>
  <c r="J918" i="5"/>
  <c r="H918" i="5"/>
  <c r="S933" i="5"/>
  <c r="F938" i="5"/>
  <c r="G938" i="5"/>
  <c r="H938" i="5"/>
  <c r="T951" i="5"/>
  <c r="S951" i="5"/>
  <c r="R970" i="5"/>
  <c r="F970" i="5"/>
  <c r="S1015" i="5"/>
  <c r="T1028" i="5"/>
  <c r="S1028" i="5"/>
  <c r="H1034" i="5"/>
  <c r="I1034" i="5"/>
  <c r="S1054" i="5"/>
  <c r="S1060" i="5"/>
  <c r="T1060" i="5"/>
  <c r="I1101" i="5"/>
  <c r="F1101" i="5"/>
  <c r="I1111" i="5"/>
  <c r="T1117" i="5"/>
  <c r="T1177" i="5"/>
  <c r="S1177" i="5"/>
  <c r="I1191" i="5"/>
  <c r="F1191" i="5"/>
  <c r="G1191" i="5"/>
  <c r="R1191" i="5"/>
  <c r="S1213" i="5"/>
  <c r="T1213" i="5"/>
  <c r="S1220" i="5"/>
  <c r="T1220" i="5"/>
  <c r="T1227" i="5"/>
  <c r="S1227" i="5"/>
  <c r="S1241" i="5"/>
  <c r="T1241" i="5"/>
  <c r="T1247" i="5"/>
  <c r="S1247" i="5"/>
  <c r="S1253" i="5"/>
  <c r="T1253" i="5"/>
  <c r="T1264" i="5"/>
  <c r="S1264" i="5"/>
  <c r="T1271" i="5"/>
  <c r="S1271" i="5"/>
  <c r="S1277" i="5"/>
  <c r="T1277" i="5"/>
  <c r="T1294" i="5"/>
  <c r="S1294" i="5"/>
  <c r="J1317" i="5"/>
  <c r="R1317" i="5"/>
  <c r="G1317" i="5"/>
  <c r="F1317" i="5"/>
  <c r="S1329" i="5"/>
  <c r="T1329" i="5"/>
  <c r="R1335" i="5"/>
  <c r="F1335" i="5"/>
  <c r="T1351" i="5"/>
  <c r="T1356" i="5"/>
  <c r="S1356" i="5"/>
  <c r="T1361" i="5"/>
  <c r="J1366" i="5"/>
  <c r="R1366" i="5"/>
  <c r="G1366" i="5"/>
  <c r="I1366" i="5"/>
  <c r="T1376" i="5"/>
  <c r="S1376" i="5"/>
  <c r="T1392" i="5"/>
  <c r="S1392" i="5"/>
  <c r="T1398" i="5"/>
  <c r="S1398" i="5"/>
  <c r="F1405" i="5"/>
  <c r="H1405" i="5"/>
  <c r="T1413" i="5"/>
  <c r="T1421" i="5"/>
  <c r="T1441" i="5"/>
  <c r="S1457" i="5"/>
  <c r="T1465" i="5"/>
  <c r="S1465" i="5"/>
  <c r="T1473" i="5"/>
  <c r="S1481" i="5"/>
  <c r="T1489" i="5"/>
  <c r="S1496" i="5"/>
  <c r="T1496" i="5"/>
  <c r="J1502" i="5"/>
  <c r="H1502" i="5"/>
  <c r="I1502" i="5"/>
  <c r="R1502" i="5"/>
  <c r="G1502" i="5"/>
  <c r="F1502" i="5"/>
  <c r="T1509" i="5"/>
  <c r="T1515" i="5"/>
  <c r="S1515" i="5"/>
  <c r="S1528" i="5"/>
  <c r="T1528" i="5"/>
  <c r="I1534" i="5"/>
  <c r="R1534" i="5"/>
  <c r="H1534" i="5"/>
  <c r="S1541" i="5"/>
  <c r="T1541" i="5"/>
  <c r="T1547" i="5"/>
  <c r="S1547" i="5"/>
  <c r="S1560" i="5"/>
  <c r="T1560" i="5"/>
  <c r="R1566" i="5"/>
  <c r="H1566" i="5"/>
  <c r="J1566" i="5"/>
  <c r="G1566" i="5"/>
  <c r="F1566" i="5"/>
  <c r="S1592" i="5"/>
  <c r="T1592" i="5"/>
  <c r="R1598" i="5"/>
  <c r="H1598" i="5"/>
  <c r="I1598" i="5"/>
  <c r="F1598" i="5"/>
  <c r="J1598" i="5"/>
  <c r="T1605" i="5"/>
  <c r="S1605" i="5"/>
  <c r="T1618" i="5"/>
  <c r="S1624" i="5"/>
  <c r="T1624" i="5"/>
  <c r="R1630" i="5"/>
  <c r="G1630" i="5"/>
  <c r="H1630" i="5"/>
  <c r="I1630" i="5"/>
  <c r="T1643" i="5"/>
  <c r="S1643" i="5"/>
  <c r="T1656" i="5"/>
  <c r="S1656" i="5"/>
  <c r="R1662" i="5"/>
  <c r="G1662" i="5"/>
  <c r="H1662" i="5"/>
  <c r="I1662" i="5"/>
  <c r="S1669" i="5"/>
  <c r="T1669" i="5"/>
  <c r="T1688" i="5"/>
  <c r="S1688" i="5"/>
  <c r="I1698" i="5"/>
  <c r="J1698" i="5"/>
  <c r="F1698" i="5"/>
  <c r="H1703" i="5"/>
  <c r="J1703" i="5"/>
  <c r="J1719" i="5"/>
  <c r="F1719" i="5"/>
  <c r="S1726" i="5"/>
  <c r="T1726" i="5"/>
  <c r="T1731" i="5"/>
  <c r="S1731" i="5"/>
  <c r="S1737" i="5"/>
  <c r="T1737" i="5"/>
  <c r="J1742" i="5"/>
  <c r="I1742" i="5"/>
  <c r="F1742" i="5"/>
  <c r="T1749" i="5"/>
  <c r="S1749" i="5"/>
  <c r="J1754" i="5"/>
  <c r="F1754" i="5"/>
  <c r="I1754" i="5"/>
  <c r="H1754" i="5"/>
  <c r="G1754" i="5"/>
  <c r="T1761" i="5"/>
  <c r="S1761" i="5"/>
  <c r="T1766" i="5"/>
  <c r="T1772" i="5"/>
  <c r="S1772" i="5"/>
  <c r="T1784" i="5"/>
  <c r="S1784" i="5"/>
  <c r="T1790" i="5"/>
  <c r="S1790" i="5"/>
  <c r="S1796" i="5"/>
  <c r="T1796" i="5"/>
  <c r="T1801" i="5"/>
  <c r="S1801" i="5"/>
  <c r="J1806" i="5"/>
  <c r="F1806" i="5"/>
  <c r="I1806" i="5"/>
  <c r="H1806" i="5"/>
  <c r="G1806" i="5"/>
  <c r="S1812" i="5"/>
  <c r="T1812" i="5"/>
  <c r="T1824" i="5"/>
  <c r="S1824" i="5"/>
  <c r="T1830" i="5"/>
  <c r="S1830" i="5"/>
  <c r="T1836" i="5"/>
  <c r="S1836" i="5"/>
  <c r="T1847" i="5"/>
  <c r="S1847" i="5"/>
  <c r="T1853" i="5"/>
  <c r="S1853" i="5"/>
  <c r="S1860" i="5"/>
  <c r="T1860" i="5"/>
  <c r="S1866" i="5"/>
  <c r="H1871" i="5"/>
  <c r="G1871" i="5"/>
  <c r="I1871" i="5"/>
  <c r="F1871" i="5"/>
  <c r="J1871" i="5"/>
  <c r="S1877" i="5"/>
  <c r="T1877" i="5"/>
  <c r="S1883" i="5"/>
  <c r="T1883" i="5"/>
  <c r="S1888" i="5"/>
  <c r="T1888" i="5"/>
  <c r="H1893" i="5"/>
  <c r="J1893" i="5"/>
  <c r="G1893" i="5"/>
  <c r="F1893" i="5"/>
  <c r="S1899" i="5"/>
  <c r="T1899" i="5"/>
  <c r="S1912" i="5"/>
  <c r="T1912" i="5"/>
  <c r="G1918" i="5"/>
  <c r="I1918" i="5"/>
  <c r="T1924" i="5"/>
  <c r="S1924" i="5"/>
  <c r="T1930" i="5"/>
  <c r="T1936" i="5"/>
  <c r="S1936" i="5"/>
  <c r="S1943" i="5"/>
  <c r="T1943" i="5"/>
  <c r="T1950" i="5"/>
  <c r="S1950" i="5"/>
  <c r="R1954" i="5"/>
  <c r="G1954" i="5"/>
  <c r="I1954" i="5"/>
  <c r="H1954" i="5"/>
  <c r="J1954" i="5"/>
  <c r="F1954" i="5"/>
  <c r="S1961" i="5"/>
  <c r="T1961" i="5"/>
  <c r="S1968" i="5"/>
  <c r="T1968" i="5"/>
  <c r="I1973" i="5"/>
  <c r="R1973" i="5"/>
  <c r="G1648" i="5"/>
  <c r="I2351" i="5"/>
  <c r="G2351" i="5"/>
  <c r="H2351" i="5"/>
  <c r="R2351" i="5"/>
  <c r="G911" i="5"/>
  <c r="R911" i="5"/>
  <c r="I911" i="5"/>
  <c r="H911" i="5"/>
  <c r="J911" i="5"/>
  <c r="G863" i="5"/>
  <c r="F863" i="5"/>
  <c r="R863" i="5"/>
  <c r="H863" i="5"/>
  <c r="I863" i="5"/>
  <c r="G815" i="5"/>
  <c r="J815" i="5"/>
  <c r="F815" i="5"/>
  <c r="R815" i="5"/>
  <c r="H815" i="5"/>
  <c r="I815" i="5"/>
  <c r="G1934" i="5"/>
  <c r="J1934" i="5"/>
  <c r="F1934" i="5"/>
  <c r="R1934" i="5"/>
  <c r="I1934" i="5"/>
  <c r="H1934" i="5"/>
  <c r="R1490" i="5"/>
  <c r="I1490" i="5"/>
  <c r="F1490" i="5"/>
  <c r="G1490" i="5"/>
  <c r="J1490" i="5"/>
  <c r="H1490" i="5"/>
  <c r="I1406" i="5"/>
  <c r="J1406" i="5"/>
  <c r="H1406" i="5"/>
  <c r="R1406" i="5"/>
  <c r="G1406" i="5"/>
  <c r="F1406" i="5"/>
  <c r="G511" i="5"/>
  <c r="H511" i="5"/>
  <c r="I511" i="5"/>
  <c r="F511" i="5"/>
  <c r="J511" i="5"/>
  <c r="H455" i="5"/>
  <c r="J455" i="5"/>
  <c r="R455" i="5"/>
  <c r="I455" i="5"/>
  <c r="G455" i="5"/>
  <c r="F455" i="5"/>
  <c r="J391" i="5"/>
  <c r="G391" i="5"/>
  <c r="H391" i="5"/>
  <c r="R327" i="5"/>
  <c r="H327" i="5"/>
  <c r="I327" i="5"/>
  <c r="J327" i="5"/>
  <c r="G327" i="5"/>
  <c r="F327" i="5"/>
  <c r="G263" i="5"/>
  <c r="R263" i="5"/>
  <c r="F207" i="5"/>
  <c r="J207" i="5"/>
  <c r="H207" i="5"/>
  <c r="I207" i="5"/>
  <c r="R207" i="5"/>
  <c r="T1980" i="5"/>
  <c r="S1980" i="5"/>
  <c r="T1987" i="5"/>
  <c r="S1987" i="5"/>
  <c r="T1999" i="5"/>
  <c r="T2012" i="5"/>
  <c r="G2026" i="5"/>
  <c r="F2026" i="5"/>
  <c r="H2026" i="5"/>
  <c r="I2026" i="5"/>
  <c r="T2039" i="5"/>
  <c r="S2039" i="5"/>
  <c r="J2045" i="5"/>
  <c r="F2045" i="5"/>
  <c r="I2045" i="5"/>
  <c r="H2045" i="5"/>
  <c r="S2052" i="5"/>
  <c r="T2052" i="5"/>
  <c r="T2063" i="5"/>
  <c r="T2284" i="5"/>
  <c r="J1475" i="5"/>
  <c r="S2012" i="5"/>
  <c r="I525" i="5"/>
  <c r="R525" i="5"/>
  <c r="J525" i="5"/>
  <c r="F525" i="5"/>
  <c r="H525" i="5"/>
  <c r="G525" i="5"/>
  <c r="I1413" i="5"/>
  <c r="R1413" i="5"/>
  <c r="J1413" i="5"/>
  <c r="F1957" i="5"/>
  <c r="I1957" i="5"/>
  <c r="R1957" i="5"/>
  <c r="G1959" i="5"/>
  <c r="H1959" i="5"/>
  <c r="J1959" i="5"/>
  <c r="G1775" i="5"/>
  <c r="H1775" i="5"/>
  <c r="I1775" i="5"/>
  <c r="J1775" i="5"/>
  <c r="F1775" i="5"/>
  <c r="R1775" i="5"/>
  <c r="H1435" i="5"/>
  <c r="J896" i="5"/>
  <c r="S2063" i="5"/>
  <c r="I989" i="5"/>
  <c r="F989" i="5"/>
  <c r="J2309" i="5"/>
  <c r="I2309" i="5"/>
  <c r="H2349" i="5"/>
  <c r="I2349" i="5"/>
  <c r="G2194" i="5"/>
  <c r="H2194" i="5"/>
  <c r="R2194" i="5"/>
  <c r="F2194" i="5"/>
  <c r="I2194" i="5"/>
  <c r="J2194" i="5"/>
  <c r="F1942" i="5"/>
  <c r="J1942" i="5"/>
  <c r="H1438" i="5"/>
  <c r="F1438" i="5"/>
  <c r="R1438" i="5"/>
  <c r="G1438" i="5"/>
  <c r="I1438" i="5"/>
  <c r="G398" i="5"/>
  <c r="I398" i="5"/>
  <c r="J398" i="5"/>
  <c r="F398" i="5"/>
  <c r="H398" i="5"/>
  <c r="J390" i="5"/>
  <c r="H390" i="5"/>
  <c r="F390" i="5"/>
  <c r="R390" i="5"/>
  <c r="F886" i="5"/>
  <c r="R886" i="5"/>
  <c r="G886" i="5"/>
  <c r="H886" i="5"/>
  <c r="J886" i="5"/>
  <c r="G354" i="5"/>
  <c r="F354" i="5"/>
  <c r="H354" i="5"/>
  <c r="R354" i="5"/>
  <c r="I354" i="5"/>
  <c r="H874" i="5"/>
  <c r="R874" i="5"/>
  <c r="F874" i="5"/>
  <c r="I874" i="5"/>
  <c r="J874" i="5"/>
  <c r="J356" i="5"/>
  <c r="G183" i="5"/>
  <c r="J183" i="5"/>
  <c r="F183" i="5"/>
  <c r="R183" i="5"/>
  <c r="H183" i="5"/>
  <c r="G119" i="5"/>
  <c r="I119" i="5"/>
  <c r="J119" i="5"/>
  <c r="F119" i="5"/>
  <c r="G55" i="5"/>
  <c r="J55" i="5"/>
  <c r="F55" i="5"/>
  <c r="R55" i="5"/>
  <c r="H55" i="5"/>
  <c r="R23" i="5"/>
  <c r="G234" i="5"/>
  <c r="R234" i="5"/>
  <c r="I234" i="5"/>
  <c r="F234" i="5"/>
  <c r="H517" i="5"/>
  <c r="R517" i="5"/>
  <c r="J517" i="5"/>
  <c r="F517" i="5"/>
  <c r="I517" i="5"/>
  <c r="F1461" i="5"/>
  <c r="H1461" i="5"/>
  <c r="I1461" i="5"/>
  <c r="R1461" i="5"/>
  <c r="I1221" i="5"/>
  <c r="R1221" i="5"/>
  <c r="G1221" i="5"/>
  <c r="H1221" i="5"/>
  <c r="J1221" i="5"/>
  <c r="G758" i="5"/>
  <c r="J758" i="5"/>
  <c r="F758" i="5"/>
  <c r="I758" i="5"/>
  <c r="R922" i="5"/>
  <c r="I922" i="5"/>
  <c r="H922" i="5"/>
  <c r="J922" i="5"/>
  <c r="G922" i="5"/>
  <c r="H750" i="5"/>
  <c r="J750" i="5"/>
  <c r="I750" i="5"/>
  <c r="G750" i="5"/>
  <c r="J790" i="5"/>
  <c r="R790" i="5"/>
  <c r="I790" i="5"/>
  <c r="F1599" i="5"/>
  <c r="R543" i="5"/>
  <c r="I543" i="5"/>
  <c r="J370" i="5"/>
  <c r="I370" i="5"/>
  <c r="F266" i="5"/>
  <c r="G266" i="5"/>
  <c r="J266" i="5"/>
  <c r="R266" i="5"/>
  <c r="I650" i="5"/>
  <c r="F650" i="5"/>
  <c r="R650" i="5"/>
  <c r="H650" i="5"/>
  <c r="G650" i="5"/>
  <c r="F1398" i="5"/>
  <c r="H1398" i="5"/>
  <c r="S2077" i="5"/>
  <c r="T2077" i="5"/>
  <c r="T2083" i="5"/>
  <c r="S2083" i="5"/>
  <c r="T2095" i="5"/>
  <c r="S2095" i="5"/>
  <c r="T2102" i="5"/>
  <c r="S2102" i="5"/>
  <c r="S2108" i="5"/>
  <c r="T2108" i="5"/>
  <c r="S2115" i="5"/>
  <c r="T2115" i="5"/>
  <c r="T2121" i="5"/>
  <c r="S2121" i="5"/>
  <c r="S2127" i="5"/>
  <c r="T2127" i="5"/>
  <c r="S2134" i="5"/>
  <c r="T2134" i="5"/>
  <c r="T2141" i="5"/>
  <c r="S2141" i="5"/>
  <c r="T2147" i="5"/>
  <c r="S2160" i="5"/>
  <c r="T2160" i="5"/>
  <c r="T2167" i="5"/>
  <c r="S2175" i="5"/>
  <c r="T2175" i="5"/>
  <c r="S2182" i="5"/>
  <c r="T2182" i="5"/>
  <c r="T2188" i="5"/>
  <c r="S2188" i="5"/>
  <c r="S2196" i="5"/>
  <c r="T2196" i="5"/>
  <c r="S2202" i="5"/>
  <c r="S2216" i="5"/>
  <c r="T2216" i="5"/>
  <c r="S2232" i="5"/>
  <c r="T2232" i="5"/>
  <c r="T2240" i="5"/>
  <c r="S2240" i="5"/>
  <c r="S2247" i="5"/>
  <c r="T2247" i="5"/>
  <c r="T2254" i="5"/>
  <c r="S2254" i="5"/>
  <c r="S2262" i="5"/>
  <c r="T2262" i="5"/>
  <c r="T2269" i="5"/>
  <c r="T2276" i="5"/>
  <c r="S2276" i="5"/>
  <c r="F2306" i="5"/>
  <c r="R2306" i="5"/>
  <c r="T2330" i="5"/>
  <c r="T2378" i="5"/>
  <c r="I2431" i="5"/>
  <c r="J2431" i="5"/>
  <c r="F2431" i="5"/>
  <c r="H2431" i="5"/>
  <c r="G2431" i="5"/>
  <c r="I2330" i="5"/>
  <c r="H2330" i="5"/>
  <c r="J2330" i="5"/>
  <c r="F2330" i="5"/>
  <c r="G2330" i="5"/>
  <c r="I2206" i="5"/>
  <c r="I2471" i="5"/>
  <c r="J2471" i="5"/>
  <c r="F2471" i="5"/>
  <c r="G2471" i="5"/>
  <c r="H2471" i="5"/>
  <c r="I2423" i="5"/>
  <c r="R2423" i="5"/>
  <c r="J2423" i="5"/>
  <c r="F2423" i="5"/>
  <c r="H2423" i="5"/>
  <c r="G2423" i="5"/>
  <c r="J2391" i="5"/>
  <c r="G2391" i="5"/>
  <c r="H2375" i="5"/>
  <c r="F2375" i="5"/>
  <c r="I2375" i="5"/>
  <c r="J2375" i="5"/>
  <c r="F2304" i="5"/>
  <c r="I2304" i="5"/>
  <c r="R2304" i="5"/>
  <c r="G2304" i="5"/>
  <c r="G2284" i="5"/>
  <c r="H2264" i="5"/>
  <c r="R2264" i="5"/>
  <c r="F2264" i="5"/>
  <c r="J2264" i="5"/>
  <c r="G2264" i="5"/>
  <c r="I2264" i="5"/>
  <c r="G2252" i="5"/>
  <c r="R2252" i="5"/>
  <c r="F2191" i="5"/>
  <c r="J2191" i="5"/>
  <c r="H2164" i="5"/>
  <c r="J2103" i="5"/>
  <c r="F2103" i="5"/>
  <c r="I2103" i="5"/>
  <c r="G2103" i="5"/>
  <c r="I1772" i="5"/>
  <c r="G1772" i="5"/>
  <c r="J1772" i="5"/>
  <c r="G1740" i="5"/>
  <c r="R1740" i="5"/>
  <c r="H1740" i="5"/>
  <c r="J1740" i="5"/>
  <c r="I1740" i="5"/>
  <c r="H1532" i="5"/>
  <c r="R1532" i="5"/>
  <c r="I1532" i="5"/>
  <c r="F1532" i="5"/>
  <c r="F1435" i="5"/>
  <c r="I1435" i="5"/>
  <c r="J1435" i="5"/>
  <c r="R1016" i="5"/>
  <c r="I1016" i="5"/>
  <c r="G1016" i="5"/>
  <c r="R971" i="5"/>
  <c r="J971" i="5"/>
  <c r="H971" i="5"/>
  <c r="G896" i="5"/>
  <c r="H896" i="5"/>
  <c r="R604" i="5"/>
  <c r="F604" i="5"/>
  <c r="I604" i="5"/>
  <c r="H552" i="5"/>
  <c r="I552" i="5"/>
  <c r="G492" i="5"/>
  <c r="F492" i="5"/>
  <c r="I395" i="5"/>
  <c r="R395" i="5"/>
  <c r="H395" i="5"/>
  <c r="F316" i="5"/>
  <c r="H316" i="5"/>
  <c r="F283" i="5"/>
  <c r="R283" i="5"/>
  <c r="H156" i="5"/>
  <c r="H88" i="5"/>
  <c r="J88" i="5"/>
  <c r="T43" i="5"/>
  <c r="H1475" i="5"/>
  <c r="G1168" i="5"/>
  <c r="J1016" i="5"/>
  <c r="H2304" i="5"/>
  <c r="I896" i="5"/>
  <c r="H1016" i="5"/>
  <c r="J316" i="5"/>
  <c r="I436" i="5"/>
  <c r="T2224" i="5"/>
  <c r="F1772" i="5"/>
  <c r="J226" i="5"/>
  <c r="H226" i="5"/>
  <c r="J2252" i="5"/>
  <c r="F436" i="5"/>
  <c r="H283" i="5"/>
  <c r="S2167" i="5"/>
  <c r="F2206" i="5"/>
  <c r="S2450" i="5"/>
  <c r="I156" i="5"/>
  <c r="I316" i="5"/>
  <c r="R1435" i="5"/>
  <c r="S2269" i="5"/>
  <c r="G501" i="5"/>
  <c r="F501" i="5"/>
  <c r="H501" i="5"/>
  <c r="I501" i="5"/>
  <c r="R501" i="5"/>
  <c r="I333" i="5"/>
  <c r="G333" i="5"/>
  <c r="R333" i="5"/>
  <c r="F333" i="5"/>
  <c r="G245" i="5"/>
  <c r="J245" i="5"/>
  <c r="F245" i="5"/>
  <c r="G1998" i="5"/>
  <c r="F1998" i="5"/>
  <c r="R2015" i="5"/>
  <c r="J2015" i="5"/>
  <c r="G2015" i="5"/>
  <c r="R2206" i="5"/>
  <c r="G156" i="5"/>
  <c r="I2252" i="5"/>
  <c r="S2284" i="5"/>
  <c r="R2330" i="5"/>
  <c r="J2039" i="5"/>
  <c r="R2039" i="5"/>
  <c r="F88" i="5"/>
  <c r="J2206" i="5"/>
  <c r="I2374" i="5"/>
  <c r="F1475" i="5"/>
  <c r="G1475" i="5"/>
  <c r="R2375" i="5"/>
  <c r="R88" i="5"/>
  <c r="F156" i="5"/>
  <c r="J1532" i="5"/>
  <c r="I492" i="5"/>
  <c r="F2252" i="5"/>
  <c r="G356" i="5"/>
  <c r="F2343" i="5"/>
  <c r="G2343" i="5"/>
  <c r="T2089" i="5"/>
  <c r="G88" i="5"/>
  <c r="H604" i="5"/>
  <c r="G1532" i="5"/>
  <c r="H492" i="5"/>
  <c r="R2431" i="5"/>
  <c r="R2471" i="5"/>
  <c r="H1306" i="5"/>
  <c r="G1306" i="5"/>
  <c r="J1306" i="5"/>
  <c r="I1274" i="5"/>
  <c r="F1274" i="5"/>
  <c r="G1242" i="5"/>
  <c r="J1242" i="5"/>
  <c r="G1210" i="5"/>
  <c r="H1210" i="5"/>
  <c r="G1178" i="5"/>
  <c r="R1178" i="5"/>
  <c r="F1146" i="5"/>
  <c r="H1146" i="5"/>
  <c r="I1146" i="5"/>
  <c r="G1146" i="5"/>
  <c r="G1055" i="5"/>
  <c r="J1055" i="5"/>
  <c r="F1055" i="5"/>
  <c r="R1055" i="5"/>
  <c r="I1055" i="5"/>
  <c r="J1033" i="5"/>
  <c r="I1013" i="5"/>
  <c r="H1013" i="5"/>
  <c r="G991" i="5"/>
  <c r="J991" i="5"/>
  <c r="F991" i="5"/>
  <c r="R991" i="5"/>
  <c r="H991" i="5"/>
  <c r="I991" i="5"/>
  <c r="H949" i="5"/>
  <c r="R949" i="5"/>
  <c r="F949" i="5"/>
  <c r="I949" i="5"/>
  <c r="J2111" i="5"/>
  <c r="I791" i="5"/>
  <c r="I846" i="5"/>
  <c r="R2286" i="5"/>
  <c r="T2205" i="5"/>
  <c r="S103" i="5"/>
  <c r="T209" i="5"/>
  <c r="F262" i="5"/>
  <c r="G262" i="5"/>
  <c r="J262" i="5"/>
  <c r="I262" i="5"/>
  <c r="H262" i="5"/>
  <c r="T270" i="5"/>
  <c r="S270" i="5"/>
  <c r="T310" i="5"/>
  <c r="S310" i="5"/>
  <c r="T317" i="5"/>
  <c r="T324" i="5"/>
  <c r="S324" i="5"/>
  <c r="S343" i="5"/>
  <c r="T376" i="5"/>
  <c r="S376" i="5"/>
  <c r="I382" i="5"/>
  <c r="T390" i="5"/>
  <c r="S417" i="5"/>
  <c r="S437" i="5"/>
  <c r="S463" i="5"/>
  <c r="T463" i="5"/>
  <c r="T471" i="5"/>
  <c r="T478" i="5"/>
  <c r="S478" i="5"/>
  <c r="T484" i="5"/>
  <c r="S484" i="5"/>
  <c r="S491" i="5"/>
  <c r="T491" i="5"/>
  <c r="S497" i="5"/>
  <c r="T517" i="5"/>
  <c r="T524" i="5"/>
  <c r="S524" i="5"/>
  <c r="R530" i="5"/>
  <c r="H530" i="5"/>
  <c r="F530" i="5"/>
  <c r="I530" i="5"/>
  <c r="J530" i="5"/>
  <c r="G530" i="5"/>
  <c r="T536" i="5"/>
  <c r="S536" i="5"/>
  <c r="T542" i="5"/>
  <c r="S542" i="5"/>
  <c r="S547" i="5"/>
  <c r="T547" i="5"/>
  <c r="I558" i="5"/>
  <c r="H558" i="5"/>
  <c r="G558" i="5"/>
  <c r="J558" i="5"/>
  <c r="I565" i="5"/>
  <c r="G565" i="5"/>
  <c r="J565" i="5"/>
  <c r="R565" i="5"/>
  <c r="H565" i="5"/>
  <c r="F565" i="5"/>
  <c r="S571" i="5"/>
  <c r="T571" i="5"/>
  <c r="T606" i="5"/>
  <c r="S637" i="5"/>
  <c r="T637" i="5"/>
  <c r="J647" i="5"/>
  <c r="R647" i="5"/>
  <c r="I647" i="5"/>
  <c r="H647" i="5"/>
  <c r="F653" i="5"/>
  <c r="G653" i="5"/>
  <c r="R653" i="5"/>
  <c r="I653" i="5"/>
  <c r="T659" i="5"/>
  <c r="S659" i="5"/>
  <c r="S729" i="5"/>
  <c r="S803" i="5"/>
  <c r="T803" i="5"/>
  <c r="S843" i="5"/>
  <c r="T843" i="5"/>
  <c r="F933" i="5"/>
  <c r="H933" i="5"/>
  <c r="J933" i="5"/>
  <c r="I933" i="5"/>
  <c r="J1535" i="5"/>
  <c r="G1635" i="5"/>
  <c r="J2286" i="5"/>
  <c r="I2238" i="5"/>
  <c r="H1635" i="5"/>
  <c r="H791" i="5"/>
  <c r="I1535" i="5"/>
  <c r="J846" i="5"/>
  <c r="J2260" i="5"/>
  <c r="G2436" i="5"/>
  <c r="F2286" i="5"/>
  <c r="F2119" i="5"/>
  <c r="S2272" i="5"/>
  <c r="S2184" i="5"/>
  <c r="I1102" i="5"/>
  <c r="T2079" i="5"/>
  <c r="S2079" i="5"/>
  <c r="S2092" i="5"/>
  <c r="H2110" i="5"/>
  <c r="R2110" i="5"/>
  <c r="F2110" i="5"/>
  <c r="J2110" i="5"/>
  <c r="I2110" i="5"/>
  <c r="G2117" i="5"/>
  <c r="I2117" i="5"/>
  <c r="H2117" i="5"/>
  <c r="J2117" i="5"/>
  <c r="R2117" i="5"/>
  <c r="S2123" i="5"/>
  <c r="S2143" i="5"/>
  <c r="T2227" i="5"/>
  <c r="S2227" i="5"/>
  <c r="T2243" i="5"/>
  <c r="S2243" i="5"/>
  <c r="T2257" i="5"/>
  <c r="S2257" i="5"/>
  <c r="T2265" i="5"/>
  <c r="S2265" i="5"/>
  <c r="S2302" i="5"/>
  <c r="T2309" i="5"/>
  <c r="S2309" i="5"/>
  <c r="T2317" i="5"/>
  <c r="S2317" i="5"/>
  <c r="T2333" i="5"/>
  <c r="S2333" i="5"/>
  <c r="T2341" i="5"/>
  <c r="S2341" i="5"/>
  <c r="T2349" i="5"/>
  <c r="S2349" i="5"/>
  <c r="T2357" i="5"/>
  <c r="S2357" i="5"/>
  <c r="T2365" i="5"/>
  <c r="S2381" i="5"/>
  <c r="T2389" i="5"/>
  <c r="S2389" i="5"/>
  <c r="T2397" i="5"/>
  <c r="S2397" i="5"/>
  <c r="T2413" i="5"/>
  <c r="S2413" i="5"/>
  <c r="T2429" i="5"/>
  <c r="S2429" i="5"/>
  <c r="T2461" i="5"/>
  <c r="S2461" i="5"/>
  <c r="S2469" i="5"/>
  <c r="T2469" i="5"/>
  <c r="F2458" i="5"/>
  <c r="H2458" i="5"/>
  <c r="R2458" i="5"/>
  <c r="G2458" i="5"/>
  <c r="G2362" i="5"/>
  <c r="J2362" i="5"/>
  <c r="H2362" i="5"/>
  <c r="I2362" i="5"/>
  <c r="J2452" i="5"/>
  <c r="R2452" i="5"/>
  <c r="F2452" i="5"/>
  <c r="J2436" i="5"/>
  <c r="F2436" i="5"/>
  <c r="G2317" i="5"/>
  <c r="J2317" i="5"/>
  <c r="F2317" i="5"/>
  <c r="I2317" i="5"/>
  <c r="R2231" i="5"/>
  <c r="H2231" i="5"/>
  <c r="J2231" i="5"/>
  <c r="G2231" i="5"/>
  <c r="R2092" i="5"/>
  <c r="G2092" i="5"/>
  <c r="I2092" i="5"/>
  <c r="J2092" i="5"/>
  <c r="J1757" i="5"/>
  <c r="G1757" i="5"/>
  <c r="H1685" i="5"/>
  <c r="I1685" i="5"/>
  <c r="J1685" i="5"/>
  <c r="R1685" i="5"/>
  <c r="G1460" i="5"/>
  <c r="F791" i="5"/>
  <c r="F269" i="5"/>
  <c r="R846" i="5"/>
  <c r="G1102" i="5"/>
  <c r="F2238" i="5"/>
  <c r="J2458" i="5"/>
  <c r="F2063" i="5"/>
  <c r="T2092" i="5"/>
  <c r="R791" i="5"/>
  <c r="F1822" i="5"/>
  <c r="T2445" i="5"/>
  <c r="I1599" i="5"/>
  <c r="I269" i="5"/>
  <c r="H846" i="5"/>
  <c r="R1102" i="5"/>
  <c r="R2362" i="5"/>
  <c r="T2184" i="5"/>
  <c r="T2104" i="5"/>
  <c r="R2317" i="5"/>
  <c r="T2123" i="5"/>
  <c r="T2302" i="5"/>
  <c r="G1685" i="5"/>
  <c r="S390" i="5"/>
  <c r="T2137" i="5"/>
  <c r="G269" i="5"/>
  <c r="H1599" i="5"/>
  <c r="G2111" i="5"/>
  <c r="J1102" i="5"/>
  <c r="I2458" i="5"/>
  <c r="F2362" i="5"/>
  <c r="S2219" i="5"/>
  <c r="H2317" i="5"/>
  <c r="F2117" i="5"/>
  <c r="T2191" i="5"/>
  <c r="F1685" i="5"/>
  <c r="H653" i="5"/>
  <c r="I634" i="5"/>
  <c r="R634" i="5"/>
  <c r="T612" i="5"/>
  <c r="F1635" i="5"/>
  <c r="J1822" i="5"/>
  <c r="T2453" i="5"/>
  <c r="R1599" i="5"/>
  <c r="H2111" i="5"/>
  <c r="F1102" i="5"/>
  <c r="I2452" i="5"/>
  <c r="H2436" i="5"/>
  <c r="S2373" i="5"/>
  <c r="S2235" i="5"/>
  <c r="F1757" i="5"/>
  <c r="T193" i="5"/>
  <c r="T244" i="5"/>
  <c r="S244" i="5"/>
  <c r="T276" i="5"/>
  <c r="S276" i="5"/>
  <c r="T377" i="5"/>
  <c r="S405" i="5"/>
  <c r="S438" i="5"/>
  <c r="T444" i="5"/>
  <c r="S444" i="5"/>
  <c r="T464" i="5"/>
  <c r="S464" i="5"/>
  <c r="T472" i="5"/>
  <c r="S472" i="5"/>
  <c r="F478" i="5"/>
  <c r="I478" i="5"/>
  <c r="T512" i="5"/>
  <c r="S512" i="5"/>
  <c r="S531" i="5"/>
  <c r="T531" i="5"/>
  <c r="S537" i="5"/>
  <c r="J542" i="5"/>
  <c r="H542" i="5"/>
  <c r="T566" i="5"/>
  <c r="S566" i="5"/>
  <c r="T572" i="5"/>
  <c r="S572" i="5"/>
  <c r="T578" i="5"/>
  <c r="R589" i="5"/>
  <c r="G589" i="5"/>
  <c r="T825" i="5"/>
  <c r="S825" i="5"/>
  <c r="S831" i="5"/>
  <c r="T831" i="5"/>
  <c r="T837" i="5"/>
  <c r="S863" i="5"/>
  <c r="S934" i="5"/>
  <c r="T934" i="5"/>
  <c r="T959" i="5"/>
  <c r="S959" i="5"/>
  <c r="S972" i="5"/>
  <c r="T972" i="5"/>
  <c r="S1030" i="5"/>
  <c r="T1193" i="5"/>
  <c r="S1373" i="5"/>
  <c r="T1373" i="5"/>
  <c r="S1415" i="5"/>
  <c r="S1587" i="5"/>
  <c r="T1587" i="5"/>
  <c r="F1606" i="5"/>
  <c r="G1606" i="5"/>
  <c r="T1645" i="5"/>
  <c r="T1651" i="5"/>
  <c r="S1651" i="5"/>
  <c r="R1694" i="5"/>
  <c r="G1694" i="5"/>
  <c r="R1778" i="5"/>
  <c r="G1778" i="5"/>
  <c r="H1778" i="5"/>
  <c r="I1847" i="5"/>
  <c r="R1847" i="5"/>
  <c r="H1847" i="5"/>
  <c r="S1854" i="5"/>
  <c r="T804" i="5"/>
  <c r="T863" i="5"/>
  <c r="T1030" i="5"/>
  <c r="R685" i="5"/>
  <c r="S1337" i="5"/>
  <c r="S420" i="5"/>
  <c r="S1000" i="5"/>
  <c r="F1390" i="5"/>
  <c r="T119" i="5"/>
  <c r="I194" i="5"/>
  <c r="T414" i="5"/>
  <c r="S414" i="5"/>
  <c r="H453" i="5"/>
  <c r="G453" i="5"/>
  <c r="R453" i="5"/>
  <c r="T494" i="5"/>
  <c r="S591" i="5"/>
  <c r="I614" i="5"/>
  <c r="G614" i="5"/>
  <c r="T662" i="5"/>
  <c r="T745" i="5"/>
  <c r="T759" i="5"/>
  <c r="S799" i="5"/>
  <c r="T799" i="5"/>
  <c r="T813" i="5"/>
  <c r="S905" i="5"/>
  <c r="T905" i="5"/>
  <c r="S910" i="5"/>
  <c r="T910" i="5"/>
  <c r="S923" i="5"/>
  <c r="T923" i="5"/>
  <c r="S968" i="5"/>
  <c r="T968" i="5"/>
  <c r="T1079" i="5"/>
  <c r="S1079" i="5"/>
  <c r="T1089" i="5"/>
  <c r="S1089" i="5"/>
  <c r="S1094" i="5"/>
  <c r="S1099" i="5"/>
  <c r="T1099" i="5"/>
  <c r="T1105" i="5"/>
  <c r="S1105" i="5"/>
  <c r="I1167" i="5"/>
  <c r="T1280" i="5"/>
  <c r="S1280" i="5"/>
  <c r="T1292" i="5"/>
  <c r="S1292" i="5"/>
  <c r="T1454" i="5"/>
  <c r="T1478" i="5"/>
  <c r="T1577" i="5"/>
  <c r="S1577" i="5"/>
  <c r="T1641" i="5"/>
  <c r="S1641" i="5"/>
  <c r="G1711" i="5"/>
  <c r="I1711" i="5"/>
  <c r="S1758" i="5"/>
  <c r="T1758" i="5"/>
  <c r="R1774" i="5"/>
  <c r="G1774" i="5"/>
  <c r="H614" i="5"/>
  <c r="T1082" i="5"/>
  <c r="T966" i="5"/>
  <c r="T1337" i="5"/>
  <c r="G1574" i="5"/>
  <c r="S1645" i="5"/>
  <c r="T1108" i="5"/>
  <c r="T871" i="5"/>
  <c r="J589" i="5"/>
  <c r="S518" i="5"/>
  <c r="S446" i="5"/>
  <c r="J453" i="5"/>
  <c r="S1023" i="5"/>
  <c r="T732" i="5"/>
  <c r="T1160" i="5"/>
  <c r="G430" i="5"/>
  <c r="I430" i="5"/>
  <c r="T779" i="5"/>
  <c r="S514" i="5"/>
  <c r="T998" i="5"/>
  <c r="F597" i="5"/>
  <c r="S460" i="5"/>
  <c r="T1094" i="5"/>
  <c r="S1032" i="5"/>
  <c r="G1390" i="5"/>
  <c r="S691" i="5"/>
  <c r="S668" i="5"/>
  <c r="T359" i="5"/>
  <c r="T1133" i="5"/>
  <c r="T1415" i="5"/>
  <c r="S347" i="5"/>
  <c r="R1468" i="5"/>
  <c r="J1468" i="5"/>
  <c r="H751" i="5"/>
  <c r="F1047" i="5"/>
  <c r="R1198" i="5"/>
  <c r="R1230" i="5"/>
  <c r="F1262" i="5"/>
  <c r="R1294" i="5"/>
  <c r="I704" i="5"/>
  <c r="R43" i="5"/>
  <c r="F118" i="5"/>
  <c r="G118" i="5"/>
  <c r="R182" i="5"/>
  <c r="G182" i="5"/>
  <c r="T313" i="5"/>
  <c r="S351" i="5"/>
  <c r="S621" i="5"/>
  <c r="H626" i="5"/>
  <c r="J626" i="5"/>
  <c r="R626" i="5"/>
  <c r="J638" i="5"/>
  <c r="H638" i="5"/>
  <c r="H661" i="5"/>
  <c r="I661" i="5"/>
  <c r="G661" i="5"/>
  <c r="S673" i="5"/>
  <c r="T679" i="5"/>
  <c r="S679" i="5"/>
  <c r="T685" i="5"/>
  <c r="S685" i="5"/>
  <c r="T696" i="5"/>
  <c r="S696" i="5"/>
  <c r="R725" i="5"/>
  <c r="H725" i="5"/>
  <c r="S737" i="5"/>
  <c r="T744" i="5"/>
  <c r="S744" i="5"/>
  <c r="T752" i="5"/>
  <c r="S752" i="5"/>
  <c r="T765" i="5"/>
  <c r="T792" i="5"/>
  <c r="S792" i="5"/>
  <c r="J805" i="5"/>
  <c r="F805" i="5"/>
  <c r="H805" i="5"/>
  <c r="I805" i="5"/>
  <c r="S819" i="5"/>
  <c r="T819" i="5"/>
  <c r="T826" i="5"/>
  <c r="J845" i="5"/>
  <c r="F845" i="5"/>
  <c r="S851" i="5"/>
  <c r="T851" i="5"/>
  <c r="T865" i="5"/>
  <c r="S904" i="5"/>
  <c r="J909" i="5"/>
  <c r="I909" i="5"/>
  <c r="F909" i="5"/>
  <c r="H909" i="5"/>
  <c r="H954" i="5"/>
  <c r="R954" i="5"/>
  <c r="I954" i="5"/>
  <c r="S974" i="5"/>
  <c r="H986" i="5"/>
  <c r="I986" i="5"/>
  <c r="T999" i="5"/>
  <c r="S999" i="5"/>
  <c r="T1006" i="5"/>
  <c r="S1012" i="5"/>
  <c r="T1012" i="5"/>
  <c r="J1018" i="5"/>
  <c r="I1018" i="5"/>
  <c r="R1018" i="5"/>
  <c r="F1018" i="5"/>
  <c r="S1038" i="5"/>
  <c r="T1038" i="5"/>
  <c r="J1050" i="5"/>
  <c r="R1050" i="5"/>
  <c r="H1050" i="5"/>
  <c r="I1050" i="5"/>
  <c r="R1062" i="5"/>
  <c r="I1062" i="5"/>
  <c r="H1062" i="5"/>
  <c r="J1062" i="5"/>
  <c r="F1062" i="5"/>
  <c r="G1062" i="5"/>
  <c r="S1078" i="5"/>
  <c r="S1088" i="5"/>
  <c r="T1088" i="5"/>
  <c r="S1104" i="5"/>
  <c r="T1104" i="5"/>
  <c r="R1109" i="5"/>
  <c r="H1109" i="5"/>
  <c r="I1109" i="5"/>
  <c r="J1109" i="5"/>
  <c r="S1124" i="5"/>
  <c r="T1124" i="5"/>
  <c r="T1129" i="5"/>
  <c r="S1134" i="5"/>
  <c r="G1159" i="5"/>
  <c r="H1159" i="5"/>
  <c r="F1159" i="5"/>
  <c r="S1167" i="5"/>
  <c r="T1167" i="5"/>
  <c r="S1174" i="5"/>
  <c r="T1174" i="5"/>
  <c r="S1181" i="5"/>
  <c r="T1202" i="5"/>
  <c r="S1209" i="5"/>
  <c r="T1209" i="5"/>
  <c r="T1216" i="5"/>
  <c r="S1216" i="5"/>
  <c r="I1223" i="5"/>
  <c r="H1223" i="5"/>
  <c r="J1223" i="5"/>
  <c r="F1223" i="5"/>
  <c r="R1223" i="5"/>
  <c r="S1231" i="5"/>
  <c r="T1231" i="5"/>
  <c r="S1238" i="5"/>
  <c r="T1238" i="5"/>
  <c r="H1279" i="5"/>
  <c r="F1279" i="5"/>
  <c r="R1279" i="5"/>
  <c r="S1291" i="5"/>
  <c r="T1291" i="5"/>
  <c r="T1297" i="5"/>
  <c r="S1297" i="5"/>
  <c r="S1303" i="5"/>
  <c r="T1303" i="5"/>
  <c r="T1309" i="5"/>
  <c r="S1309" i="5"/>
  <c r="J1325" i="5"/>
  <c r="F1325" i="5"/>
  <c r="H1325" i="5"/>
  <c r="I1325" i="5"/>
  <c r="G1325" i="5"/>
  <c r="R1325" i="5"/>
  <c r="T1332" i="5"/>
  <c r="S1332" i="5"/>
  <c r="F1338" i="5"/>
  <c r="H1338" i="5"/>
  <c r="G1338" i="5"/>
  <c r="I1338" i="5"/>
  <c r="H1358" i="5"/>
  <c r="J1358" i="5"/>
  <c r="F1358" i="5"/>
  <c r="R1358" i="5"/>
  <c r="G1358" i="5"/>
  <c r="T1364" i="5"/>
  <c r="S1369" i="5"/>
  <c r="T1374" i="5"/>
  <c r="S1374" i="5"/>
  <c r="T1384" i="5"/>
  <c r="S1384" i="5"/>
  <c r="S1390" i="5"/>
  <c r="S1409" i="5"/>
  <c r="R1430" i="5"/>
  <c r="J1430" i="5"/>
  <c r="R1437" i="5"/>
  <c r="J1437" i="5"/>
  <c r="G1437" i="5"/>
  <c r="F1437" i="5"/>
  <c r="H1437" i="5"/>
  <c r="T1461" i="5"/>
  <c r="S1461" i="5"/>
  <c r="T1485" i="5"/>
  <c r="S1485" i="5"/>
  <c r="J1518" i="5"/>
  <c r="S1525" i="5"/>
  <c r="J1550" i="5"/>
  <c r="I1550" i="5"/>
  <c r="R1550" i="5"/>
  <c r="G1550" i="5"/>
  <c r="S1563" i="5"/>
  <c r="T1563" i="5"/>
  <c r="T1576" i="5"/>
  <c r="H1582" i="5"/>
  <c r="I1582" i="5"/>
  <c r="J1582" i="5"/>
  <c r="R1582" i="5"/>
  <c r="T1589" i="5"/>
  <c r="S1589" i="5"/>
  <c r="T1595" i="5"/>
  <c r="S1595" i="5"/>
  <c r="S1602" i="5"/>
  <c r="T1608" i="5"/>
  <c r="I1614" i="5"/>
  <c r="I1646" i="5"/>
  <c r="S1666" i="5"/>
  <c r="R1678" i="5"/>
  <c r="G1678" i="5"/>
  <c r="H1678" i="5"/>
  <c r="I1678" i="5"/>
  <c r="S1685" i="5"/>
  <c r="R1690" i="5"/>
  <c r="J1690" i="5"/>
  <c r="F1690" i="5"/>
  <c r="I1690" i="5"/>
  <c r="G1690" i="5"/>
  <c r="J1695" i="5"/>
  <c r="T1701" i="5"/>
  <c r="S1701" i="5"/>
  <c r="T1711" i="5"/>
  <c r="S1716" i="5"/>
  <c r="T1716" i="5"/>
  <c r="G1727" i="5"/>
  <c r="H1727" i="5"/>
  <c r="R1727" i="5"/>
  <c r="T1734" i="5"/>
  <c r="S1734" i="5"/>
  <c r="R1738" i="5"/>
  <c r="H1738" i="5"/>
  <c r="J1738" i="5"/>
  <c r="F1738" i="5"/>
  <c r="S1745" i="5"/>
  <c r="T1745" i="5"/>
  <c r="T1751" i="5"/>
  <c r="S1751" i="5"/>
  <c r="T1757" i="5"/>
  <c r="S1757" i="5"/>
  <c r="T1768" i="5"/>
  <c r="S1768" i="5"/>
  <c r="S1774" i="5"/>
  <c r="S1780" i="5"/>
  <c r="T1780" i="5"/>
  <c r="F1786" i="5"/>
  <c r="I1786" i="5"/>
  <c r="S1809" i="5"/>
  <c r="T1809" i="5"/>
  <c r="T1819" i="5"/>
  <c r="S1819" i="5"/>
  <c r="T1832" i="5"/>
  <c r="S1832" i="5"/>
  <c r="S1849" i="5"/>
  <c r="T1849" i="5"/>
  <c r="T1856" i="5"/>
  <c r="S1856" i="5"/>
  <c r="T1862" i="5"/>
  <c r="T1868" i="5"/>
  <c r="T1895" i="5"/>
  <c r="T1902" i="5"/>
  <c r="S1902" i="5"/>
  <c r="T1908" i="5"/>
  <c r="S1908" i="5"/>
  <c r="R1914" i="5"/>
  <c r="H1914" i="5"/>
  <c r="J1914" i="5"/>
  <c r="F1914" i="5"/>
  <c r="G1914" i="5"/>
  <c r="I1914" i="5"/>
  <c r="R1926" i="5"/>
  <c r="H1926" i="5"/>
  <c r="J1926" i="5"/>
  <c r="T1932" i="5"/>
  <c r="S1932" i="5"/>
  <c r="R1938" i="5"/>
  <c r="J1938" i="5"/>
  <c r="F1938" i="5"/>
  <c r="G1938" i="5"/>
  <c r="I1938" i="5"/>
  <c r="S1946" i="5"/>
  <c r="H1951" i="5"/>
  <c r="I1951" i="5"/>
  <c r="R1951" i="5"/>
  <c r="T1957" i="5"/>
  <c r="S1957" i="5"/>
  <c r="S1963" i="5"/>
  <c r="T1963" i="5"/>
  <c r="T1970" i="5"/>
  <c r="S1970" i="5"/>
  <c r="S1983" i="5"/>
  <c r="T1983" i="5"/>
  <c r="T1990" i="5"/>
  <c r="S1990" i="5"/>
  <c r="S2008" i="5"/>
  <c r="T2008" i="5"/>
  <c r="T2015" i="5"/>
  <c r="S2015" i="5"/>
  <c r="S2022" i="5"/>
  <c r="S2029" i="5"/>
  <c r="T2029" i="5"/>
  <c r="T2035" i="5"/>
  <c r="S2035" i="5"/>
  <c r="T2042" i="5"/>
  <c r="S2042" i="5"/>
  <c r="S2048" i="5"/>
  <c r="T2048" i="5"/>
  <c r="T2059" i="5"/>
  <c r="S2059" i="5"/>
  <c r="T2073" i="5"/>
  <c r="S2073" i="5"/>
  <c r="J2078" i="5"/>
  <c r="H2078" i="5"/>
  <c r="G2078" i="5"/>
  <c r="R2078" i="5"/>
  <c r="F2078" i="5"/>
  <c r="I2078" i="5"/>
  <c r="T2085" i="5"/>
  <c r="S2085" i="5"/>
  <c r="T2091" i="5"/>
  <c r="S2091" i="5"/>
  <c r="T2097" i="5"/>
  <c r="S2097" i="5"/>
  <c r="T2103" i="5"/>
  <c r="S2103" i="5"/>
  <c r="S2136" i="5"/>
  <c r="T2136" i="5"/>
  <c r="I2142" i="5"/>
  <c r="G2142" i="5"/>
  <c r="S2156" i="5"/>
  <c r="T2156" i="5"/>
  <c r="T2169" i="5"/>
  <c r="S2169" i="5"/>
  <c r="T2183" i="5"/>
  <c r="S2183" i="5"/>
  <c r="S2198" i="5"/>
  <c r="T2198" i="5"/>
  <c r="S2278" i="5"/>
  <c r="T2278" i="5"/>
  <c r="S2286" i="5"/>
  <c r="T2286" i="5"/>
  <c r="T2293" i="5"/>
  <c r="S2293" i="5"/>
  <c r="S2404" i="5"/>
  <c r="T2404" i="5"/>
  <c r="S2412" i="5"/>
  <c r="T2412" i="5"/>
  <c r="T2420" i="5"/>
  <c r="S2420" i="5"/>
  <c r="F2426" i="5"/>
  <c r="G2426" i="5"/>
  <c r="H53" i="5"/>
  <c r="H117" i="5"/>
  <c r="H181" i="5"/>
  <c r="J823" i="5"/>
  <c r="J1047" i="5"/>
  <c r="R1166" i="5"/>
  <c r="F1198" i="5"/>
  <c r="F1230" i="5"/>
  <c r="J1262" i="5"/>
  <c r="F1294" i="5"/>
  <c r="F95" i="5"/>
  <c r="J159" i="5"/>
  <c r="H710" i="5"/>
  <c r="F971" i="5"/>
  <c r="J1949" i="5"/>
  <c r="I830" i="5"/>
  <c r="H1943" i="5"/>
  <c r="F1462" i="5"/>
  <c r="G370" i="5"/>
  <c r="I1430" i="5"/>
  <c r="T1390" i="5"/>
  <c r="T1195" i="5"/>
  <c r="T1774" i="5"/>
  <c r="F1550" i="5"/>
  <c r="R1556" i="5"/>
  <c r="H1949" i="5"/>
  <c r="G310" i="5"/>
  <c r="R1596" i="5"/>
  <c r="H880" i="5"/>
  <c r="G971" i="5"/>
  <c r="F751" i="5"/>
  <c r="F395" i="5"/>
  <c r="I775" i="5"/>
  <c r="J1166" i="5"/>
  <c r="I159" i="5"/>
  <c r="H704" i="5"/>
  <c r="J1462" i="5"/>
  <c r="I310" i="5"/>
  <c r="H370" i="5"/>
  <c r="H845" i="5"/>
  <c r="H1018" i="5"/>
  <c r="S772" i="5"/>
  <c r="G626" i="5"/>
  <c r="G1018" i="5"/>
  <c r="G1738" i="5"/>
  <c r="S1531" i="5"/>
  <c r="T1369" i="5"/>
  <c r="R2132" i="5"/>
  <c r="R2109" i="5"/>
  <c r="J2109" i="5"/>
  <c r="F2109" i="5"/>
  <c r="I1964" i="5"/>
  <c r="F1964" i="5"/>
  <c r="I1924" i="5"/>
  <c r="J1924" i="5"/>
  <c r="R1924" i="5"/>
  <c r="I1853" i="5"/>
  <c r="J1853" i="5"/>
  <c r="R1853" i="5"/>
  <c r="F1853" i="5"/>
  <c r="G1853" i="5"/>
  <c r="G1820" i="5"/>
  <c r="I1820" i="5"/>
  <c r="J1820" i="5"/>
  <c r="F1820" i="5"/>
  <c r="I1749" i="5"/>
  <c r="H1749" i="5"/>
  <c r="J1749" i="5"/>
  <c r="R1749" i="5"/>
  <c r="F1749" i="5"/>
  <c r="G1749" i="5"/>
  <c r="I1724" i="5"/>
  <c r="G1724" i="5"/>
  <c r="J1724" i="5"/>
  <c r="F1724" i="5"/>
  <c r="G1668" i="5"/>
  <c r="G704" i="5"/>
  <c r="G395" i="5"/>
  <c r="J751" i="5"/>
  <c r="H775" i="5"/>
  <c r="F983" i="5"/>
  <c r="I1262" i="5"/>
  <c r="I95" i="5"/>
  <c r="H646" i="5"/>
  <c r="R704" i="5"/>
  <c r="G552" i="5"/>
  <c r="R830" i="5"/>
  <c r="F1943" i="5"/>
  <c r="G2196" i="5"/>
  <c r="H310" i="5"/>
  <c r="R370" i="5"/>
  <c r="I2358" i="5"/>
  <c r="G1279" i="5"/>
  <c r="T1181" i="5"/>
  <c r="R661" i="5"/>
  <c r="T1409" i="5"/>
  <c r="G283" i="5"/>
  <c r="J283" i="5"/>
  <c r="J395" i="5"/>
  <c r="I823" i="5"/>
  <c r="I1198" i="5"/>
  <c r="I1230" i="5"/>
  <c r="H1262" i="5"/>
  <c r="I1294" i="5"/>
  <c r="F646" i="5"/>
  <c r="F704" i="5"/>
  <c r="H941" i="5"/>
  <c r="J552" i="5"/>
  <c r="I1949" i="5"/>
  <c r="F830" i="5"/>
  <c r="R1943" i="5"/>
  <c r="R310" i="5"/>
  <c r="F370" i="5"/>
  <c r="H1550" i="5"/>
  <c r="S1576" i="5"/>
  <c r="S1364" i="5"/>
  <c r="T839" i="5"/>
  <c r="F1109" i="5"/>
  <c r="T1114" i="5"/>
  <c r="S922" i="5"/>
  <c r="T1044" i="5"/>
  <c r="G1957" i="5"/>
  <c r="H1957" i="5"/>
  <c r="I283" i="5"/>
  <c r="H823" i="5"/>
  <c r="I1166" i="5"/>
  <c r="H1198" i="5"/>
  <c r="H1230" i="5"/>
  <c r="H1294" i="5"/>
  <c r="H159" i="5"/>
  <c r="I971" i="5"/>
  <c r="R941" i="5"/>
  <c r="R552" i="5"/>
  <c r="F1949" i="5"/>
  <c r="H830" i="5"/>
  <c r="I1943" i="5"/>
  <c r="G1109" i="5"/>
  <c r="I1358" i="5"/>
  <c r="R986" i="5"/>
  <c r="G1751" i="5"/>
  <c r="J1751" i="5"/>
  <c r="R2391" i="5"/>
  <c r="F2391" i="5"/>
  <c r="H2391" i="5"/>
  <c r="I2391" i="5"/>
  <c r="J1542" i="5"/>
  <c r="G1301" i="5"/>
  <c r="F1542" i="5"/>
  <c r="J1301" i="5"/>
  <c r="J1606" i="5"/>
  <c r="H1301" i="5"/>
  <c r="H1342" i="5"/>
  <c r="H1448" i="5"/>
  <c r="G1342" i="5"/>
  <c r="J1574" i="5"/>
  <c r="J40" i="5"/>
  <c r="R1448" i="5"/>
  <c r="F48" i="5"/>
  <c r="I2054" i="5"/>
  <c r="F1301" i="5"/>
  <c r="R928" i="5"/>
  <c r="G142" i="5"/>
  <c r="R631" i="5"/>
  <c r="H2473" i="5"/>
  <c r="F2474" i="5"/>
  <c r="R2474" i="5"/>
  <c r="J2474" i="5"/>
  <c r="I2474" i="5"/>
  <c r="H2474" i="5"/>
  <c r="J160" i="5"/>
  <c r="J1501" i="5"/>
  <c r="R605" i="5"/>
  <c r="T490" i="5"/>
  <c r="T103" i="5"/>
  <c r="S1473" i="5"/>
  <c r="R1677" i="5"/>
  <c r="S470" i="5"/>
  <c r="S456" i="5"/>
  <c r="S1387" i="5"/>
  <c r="S389" i="5"/>
  <c r="S1421" i="5"/>
  <c r="T728" i="5"/>
  <c r="T1611" i="5"/>
  <c r="I90" i="5"/>
  <c r="T397" i="5"/>
  <c r="F360" i="5"/>
  <c r="I1501" i="5"/>
  <c r="R2309" i="5"/>
  <c r="S382" i="5"/>
  <c r="G605" i="5"/>
  <c r="S496" i="5"/>
  <c r="S228" i="5"/>
  <c r="T782" i="5"/>
  <c r="R541" i="5"/>
  <c r="S849" i="5"/>
  <c r="G854" i="5"/>
  <c r="F854" i="5"/>
  <c r="S210" i="5"/>
  <c r="S1489" i="5"/>
  <c r="T617" i="5"/>
  <c r="S1351" i="5"/>
  <c r="G360" i="5"/>
  <c r="H1501" i="5"/>
  <c r="F2309" i="5"/>
  <c r="S410" i="5"/>
  <c r="I546" i="5"/>
  <c r="H605" i="5"/>
  <c r="G842" i="5"/>
  <c r="S1427" i="5"/>
  <c r="S617" i="5"/>
  <c r="T1675" i="5"/>
  <c r="S1371" i="5"/>
  <c r="S530" i="5"/>
  <c r="G570" i="5"/>
  <c r="G541" i="5"/>
  <c r="T636" i="5"/>
  <c r="J854" i="5"/>
  <c r="S717" i="5"/>
  <c r="I842" i="5"/>
  <c r="G2456" i="5"/>
  <c r="I2344" i="5"/>
  <c r="G2216" i="5"/>
  <c r="G2184" i="5"/>
  <c r="I2176" i="5"/>
  <c r="H2176" i="5"/>
  <c r="J2176" i="5"/>
  <c r="R2176" i="5"/>
  <c r="F2176" i="5"/>
  <c r="G2152" i="5"/>
  <c r="F2120" i="5"/>
  <c r="J2112" i="5"/>
  <c r="G2040" i="5"/>
  <c r="F2016" i="5"/>
  <c r="I2016" i="5"/>
  <c r="G2000" i="5"/>
  <c r="F1952" i="5"/>
  <c r="F1944" i="5"/>
  <c r="G1936" i="5"/>
  <c r="G1928" i="5"/>
  <c r="R1920" i="5"/>
  <c r="G1912" i="5"/>
  <c r="J1904" i="5"/>
  <c r="H1888" i="5"/>
  <c r="G1864" i="5"/>
  <c r="I1856" i="5"/>
  <c r="G1848" i="5"/>
  <c r="G1840" i="5"/>
  <c r="F1824" i="5"/>
  <c r="G1816" i="5"/>
  <c r="G1808" i="5"/>
  <c r="G1792" i="5"/>
  <c r="J1784" i="5"/>
  <c r="G1776" i="5"/>
  <c r="G1760" i="5"/>
  <c r="G1744" i="5"/>
  <c r="G1704" i="5"/>
  <c r="G1672" i="5"/>
  <c r="F1600" i="5"/>
  <c r="H1584" i="5"/>
  <c r="H1544" i="5"/>
  <c r="F1528" i="5"/>
  <c r="H1496" i="5"/>
  <c r="H1488" i="5"/>
  <c r="F1472" i="5"/>
  <c r="J1352" i="5"/>
  <c r="G1344" i="5"/>
  <c r="G1336" i="5"/>
  <c r="R1336" i="5"/>
  <c r="J1336" i="5"/>
  <c r="F1336" i="5"/>
  <c r="H1336" i="5"/>
  <c r="I1336" i="5"/>
  <c r="I1272" i="5"/>
  <c r="H1272" i="5"/>
  <c r="J1168" i="5"/>
  <c r="I1168" i="5"/>
  <c r="H1168" i="5"/>
  <c r="H1136" i="5"/>
  <c r="F1136" i="5"/>
  <c r="R1136" i="5"/>
  <c r="I1128" i="5"/>
  <c r="H968" i="5"/>
  <c r="F896" i="5"/>
  <c r="R896" i="5"/>
  <c r="R776" i="5"/>
  <c r="R72" i="5"/>
  <c r="J1568" i="5"/>
  <c r="G1981" i="5"/>
  <c r="F1981" i="5"/>
  <c r="H1981" i="5"/>
  <c r="I1981" i="5"/>
  <c r="T1857" i="5"/>
  <c r="S1857" i="5"/>
  <c r="S1863" i="5"/>
  <c r="T1863" i="5"/>
  <c r="R1890" i="5"/>
  <c r="G1890" i="5"/>
  <c r="I1890" i="5"/>
  <c r="H1890" i="5"/>
  <c r="J1890" i="5"/>
  <c r="F1890" i="5"/>
  <c r="H1902" i="5"/>
  <c r="R1902" i="5"/>
  <c r="S2212" i="5"/>
  <c r="I2439" i="5"/>
  <c r="J2439" i="5"/>
  <c r="F2439" i="5"/>
  <c r="H2439" i="5"/>
  <c r="G2439" i="5"/>
  <c r="R1656" i="5"/>
  <c r="I1398" i="5"/>
  <c r="J1398" i="5"/>
  <c r="G1398" i="5"/>
  <c r="I904" i="5"/>
  <c r="H1008" i="5"/>
  <c r="F392" i="5"/>
  <c r="T952" i="5"/>
  <c r="S1828" i="5"/>
  <c r="T1828" i="5"/>
  <c r="T1834" i="5"/>
  <c r="S1834" i="5"/>
  <c r="I1839" i="5"/>
  <c r="H1839" i="5"/>
  <c r="G1839" i="5"/>
  <c r="F1839" i="5"/>
  <c r="R1839" i="5"/>
  <c r="R2383" i="5"/>
  <c r="G2383" i="5"/>
  <c r="R2103" i="5"/>
  <c r="H2103" i="5"/>
  <c r="R2071" i="5"/>
  <c r="H2071" i="5"/>
  <c r="I1927" i="5"/>
  <c r="F1927" i="5"/>
  <c r="J1927" i="5"/>
  <c r="G1927" i="5"/>
  <c r="H1927" i="5"/>
  <c r="J1903" i="5"/>
  <c r="H1903" i="5"/>
  <c r="F1903" i="5"/>
  <c r="H1855" i="5"/>
  <c r="F1855" i="5"/>
  <c r="H1823" i="5"/>
  <c r="R1823" i="5"/>
  <c r="T700" i="5"/>
  <c r="S700" i="5"/>
  <c r="J711" i="5"/>
  <c r="F711" i="5"/>
  <c r="R711" i="5"/>
  <c r="R717" i="5"/>
  <c r="F717" i="5"/>
  <c r="H717" i="5"/>
  <c r="J717" i="5"/>
  <c r="I717" i="5"/>
  <c r="T749" i="5"/>
  <c r="T769" i="5"/>
  <c r="S769" i="5"/>
  <c r="T777" i="5"/>
  <c r="S777" i="5"/>
  <c r="S965" i="5"/>
  <c r="T965" i="5"/>
  <c r="T971" i="5"/>
  <c r="S971" i="5"/>
  <c r="S978" i="5"/>
  <c r="T978" i="5"/>
  <c r="S1010" i="5"/>
  <c r="T1010" i="5"/>
  <c r="F1022" i="5"/>
  <c r="I1022" i="5"/>
  <c r="S1029" i="5"/>
  <c r="T1029" i="5"/>
  <c r="S1042" i="5"/>
  <c r="T1042" i="5"/>
  <c r="T1071" i="5"/>
  <c r="S1071" i="5"/>
  <c r="S1112" i="5"/>
  <c r="H1117" i="5"/>
  <c r="J1117" i="5"/>
  <c r="S1122" i="5"/>
  <c r="T1122" i="5"/>
  <c r="S1132" i="5"/>
  <c r="T1132" i="5"/>
  <c r="T1265" i="5"/>
  <c r="T1312" i="5"/>
  <c r="S1312" i="5"/>
  <c r="T1367" i="5"/>
  <c r="S1367" i="5"/>
  <c r="T1377" i="5"/>
  <c r="S1377" i="5"/>
  <c r="T1399" i="5"/>
  <c r="S1399" i="5"/>
  <c r="T1414" i="5"/>
  <c r="H1421" i="5"/>
  <c r="R1421" i="5"/>
  <c r="G1421" i="5"/>
  <c r="T1490" i="5"/>
  <c r="T1529" i="5"/>
  <c r="S1529" i="5"/>
  <c r="F1586" i="5"/>
  <c r="G1586" i="5"/>
  <c r="S1599" i="5"/>
  <c r="T1599" i="5"/>
  <c r="G1618" i="5"/>
  <c r="F1618" i="5"/>
  <c r="J1618" i="5"/>
  <c r="T1657" i="5"/>
  <c r="S1657" i="5"/>
  <c r="R1742" i="5"/>
  <c r="G1742" i="5"/>
  <c r="H1742" i="5"/>
  <c r="R1810" i="5"/>
  <c r="H1810" i="5"/>
  <c r="G1810" i="5"/>
  <c r="S613" i="5"/>
  <c r="F630" i="5"/>
  <c r="G630" i="5"/>
  <c r="J630" i="5"/>
  <c r="H630" i="5"/>
  <c r="I630" i="5"/>
  <c r="H637" i="5"/>
  <c r="R637" i="5"/>
  <c r="F637" i="5"/>
  <c r="I637" i="5"/>
  <c r="J637" i="5"/>
  <c r="T648" i="5"/>
  <c r="S648" i="5"/>
  <c r="F671" i="5"/>
  <c r="R671" i="5"/>
  <c r="H671" i="5"/>
  <c r="I671" i="5"/>
  <c r="F677" i="5"/>
  <c r="R677" i="5"/>
  <c r="H677" i="5"/>
  <c r="T2101" i="5"/>
  <c r="S2101" i="5"/>
  <c r="I2106" i="5"/>
  <c r="R2106" i="5"/>
  <c r="H2106" i="5"/>
  <c r="S2133" i="5"/>
  <c r="T2133" i="5"/>
  <c r="S2153" i="5"/>
  <c r="T2153" i="5"/>
  <c r="T2165" i="5"/>
  <c r="S2165" i="5"/>
  <c r="R2462" i="5"/>
  <c r="F2462" i="5"/>
  <c r="G2462" i="5"/>
  <c r="I711" i="5"/>
  <c r="T358" i="5"/>
  <c r="S358" i="5"/>
  <c r="T365" i="5"/>
  <c r="S371" i="5"/>
  <c r="T371" i="5"/>
  <c r="T392" i="5"/>
  <c r="S392" i="5"/>
  <c r="T400" i="5"/>
  <c r="S400" i="5"/>
  <c r="T406" i="5"/>
  <c r="S406" i="5"/>
  <c r="G438" i="5"/>
  <c r="I438" i="5"/>
  <c r="J458" i="5"/>
  <c r="T506" i="5"/>
  <c r="S506" i="5"/>
  <c r="S513" i="5"/>
  <c r="S526" i="5"/>
  <c r="T526" i="5"/>
  <c r="T532" i="5"/>
  <c r="S532" i="5"/>
  <c r="T538" i="5"/>
  <c r="S538" i="5"/>
  <c r="H554" i="5"/>
  <c r="R554" i="5"/>
  <c r="G554" i="5"/>
  <c r="T560" i="5"/>
  <c r="S560" i="5"/>
  <c r="F566" i="5"/>
  <c r="I566" i="5"/>
  <c r="H566" i="5"/>
  <c r="R566" i="5"/>
  <c r="G566" i="5"/>
  <c r="T590" i="5"/>
  <c r="T602" i="5"/>
  <c r="S602" i="5"/>
  <c r="T2019" i="5"/>
  <c r="S2019" i="5"/>
  <c r="R2026" i="5"/>
  <c r="J2026" i="5"/>
  <c r="R2045" i="5"/>
  <c r="G2045" i="5"/>
  <c r="J2070" i="5"/>
  <c r="F2070" i="5"/>
  <c r="H2070" i="5"/>
  <c r="I2070" i="5"/>
  <c r="G2070" i="5"/>
  <c r="R2070" i="5"/>
  <c r="G2094" i="5"/>
  <c r="J2094" i="5"/>
  <c r="I2094" i="5"/>
  <c r="H2094" i="5"/>
  <c r="H2314" i="5"/>
  <c r="G2314" i="5"/>
  <c r="J2314" i="5"/>
  <c r="I2314" i="5"/>
  <c r="G2258" i="5"/>
  <c r="I2258" i="5"/>
  <c r="H2258" i="5"/>
  <c r="R2258" i="5"/>
  <c r="F2258" i="5"/>
  <c r="H711" i="5"/>
  <c r="T224" i="5"/>
  <c r="S224" i="5"/>
  <c r="T246" i="5"/>
  <c r="S246" i="5"/>
  <c r="T252" i="5"/>
  <c r="S252" i="5"/>
  <c r="T258" i="5"/>
  <c r="S258" i="5"/>
  <c r="T290" i="5"/>
  <c r="S290" i="5"/>
  <c r="T306" i="5"/>
  <c r="S306" i="5"/>
  <c r="T320" i="5"/>
  <c r="S320" i="5"/>
  <c r="S723" i="5"/>
  <c r="F62" i="5"/>
  <c r="R62" i="5"/>
  <c r="T88" i="5"/>
  <c r="H2306" i="5"/>
  <c r="G2306" i="5"/>
  <c r="J2306" i="5"/>
  <c r="I2306" i="5"/>
  <c r="T2393" i="5"/>
  <c r="S2393" i="5"/>
  <c r="T2401" i="5"/>
  <c r="S2401" i="5"/>
  <c r="S2441" i="5"/>
  <c r="T2441" i="5"/>
  <c r="T2449" i="5"/>
  <c r="S2449" i="5"/>
  <c r="S603" i="5"/>
  <c r="J1625" i="5"/>
  <c r="H1625" i="5"/>
  <c r="F1625" i="5"/>
  <c r="H1497" i="5"/>
  <c r="R1623" i="5"/>
  <c r="I1623" i="5"/>
  <c r="G503" i="5"/>
  <c r="R503" i="5"/>
  <c r="J503" i="5"/>
  <c r="I459" i="5"/>
  <c r="H459" i="5"/>
  <c r="F459" i="5"/>
  <c r="G459" i="5"/>
  <c r="H374" i="5"/>
  <c r="I374" i="5"/>
  <c r="R374" i="5"/>
  <c r="F898" i="5"/>
  <c r="G898" i="5"/>
  <c r="S2150" i="5"/>
  <c r="T2157" i="5"/>
  <c r="S2157" i="5"/>
  <c r="F2162" i="5"/>
  <c r="H2162" i="5"/>
  <c r="S2170" i="5"/>
  <c r="T2177" i="5"/>
  <c r="S2177" i="5"/>
  <c r="T2197" i="5"/>
  <c r="T2203" i="5"/>
  <c r="S2210" i="5"/>
  <c r="R2215" i="5"/>
  <c r="H2215" i="5"/>
  <c r="J2215" i="5"/>
  <c r="F2215" i="5"/>
  <c r="G2215" i="5"/>
  <c r="I2215" i="5"/>
  <c r="S2223" i="5"/>
  <c r="S2231" i="5"/>
  <c r="T2231" i="5"/>
  <c r="J2237" i="5"/>
  <c r="R2237" i="5"/>
  <c r="F2237" i="5"/>
  <c r="S2245" i="5"/>
  <c r="T2251" i="5"/>
  <c r="T2259" i="5"/>
  <c r="S2259" i="5"/>
  <c r="T2281" i="5"/>
  <c r="S2281" i="5"/>
  <c r="S2288" i="5"/>
  <c r="T2288" i="5"/>
  <c r="T2311" i="5"/>
  <c r="S2311" i="5"/>
  <c r="T2319" i="5"/>
  <c r="S2319" i="5"/>
  <c r="S2335" i="5"/>
  <c r="T2335" i="5"/>
  <c r="T2343" i="5"/>
  <c r="T2351" i="5"/>
  <c r="T2358" i="5"/>
  <c r="S2366" i="5"/>
  <c r="T2382" i="5"/>
  <c r="S2382" i="5"/>
  <c r="S2390" i="5"/>
  <c r="T2390" i="5"/>
  <c r="S2398" i="5"/>
  <c r="T2398" i="5"/>
  <c r="T2438" i="5"/>
  <c r="S2438" i="5"/>
  <c r="T2454" i="5"/>
  <c r="S2454" i="5"/>
  <c r="T2462" i="5"/>
  <c r="S2462" i="5"/>
  <c r="S2470" i="5"/>
  <c r="H2382" i="5"/>
  <c r="G2382" i="5"/>
  <c r="J2322" i="5"/>
  <c r="R2322" i="5"/>
  <c r="F2302" i="5"/>
  <c r="R2302" i="5"/>
  <c r="H2191" i="5"/>
  <c r="I2191" i="5"/>
  <c r="G2143" i="5"/>
  <c r="F2143" i="5"/>
  <c r="H2104" i="5"/>
  <c r="J2104" i="5"/>
  <c r="R2104" i="5"/>
  <c r="F2104" i="5"/>
  <c r="G2104" i="5"/>
  <c r="G2056" i="5"/>
  <c r="I2056" i="5"/>
  <c r="H2056" i="5"/>
  <c r="J2056" i="5"/>
  <c r="G1880" i="5"/>
  <c r="H1880" i="5"/>
  <c r="R1880" i="5"/>
  <c r="J1880" i="5"/>
  <c r="R1112" i="5"/>
  <c r="I1112" i="5"/>
  <c r="G2467" i="5"/>
  <c r="H2451" i="5"/>
  <c r="G2443" i="5"/>
  <c r="F2427" i="5"/>
  <c r="G2419" i="5"/>
  <c r="G2411" i="5"/>
  <c r="J2395" i="5"/>
  <c r="J2331" i="5"/>
  <c r="F2267" i="5"/>
  <c r="I2267" i="5"/>
  <c r="R2259" i="5"/>
  <c r="I2259" i="5"/>
  <c r="G2235" i="5"/>
  <c r="G2219" i="5"/>
  <c r="G2171" i="5"/>
  <c r="I2171" i="5"/>
  <c r="R2155" i="5"/>
  <c r="H2155" i="5"/>
  <c r="I2091" i="5"/>
  <c r="I2075" i="5"/>
  <c r="F2059" i="5"/>
  <c r="F2051" i="5"/>
  <c r="R2011" i="5"/>
  <c r="I2003" i="5"/>
  <c r="G1907" i="5"/>
  <c r="R1843" i="5"/>
  <c r="G1835" i="5"/>
  <c r="R1819" i="5"/>
  <c r="I1787" i="5"/>
  <c r="H1779" i="5"/>
  <c r="H1771" i="5"/>
  <c r="I1739" i="5"/>
  <c r="H1723" i="5"/>
  <c r="H1699" i="5"/>
  <c r="G1627" i="5"/>
  <c r="R1395" i="5"/>
  <c r="G1379" i="5"/>
  <c r="R1363" i="5"/>
  <c r="J1347" i="5"/>
  <c r="I1479" i="5"/>
  <c r="H1479" i="5"/>
  <c r="F1479" i="5"/>
  <c r="F1120" i="5"/>
  <c r="G768" i="5"/>
  <c r="G2418" i="5"/>
  <c r="F2386" i="5"/>
  <c r="I2248" i="5"/>
  <c r="H952" i="5"/>
  <c r="J2386" i="5"/>
  <c r="G1625" i="5"/>
  <c r="F1497" i="5"/>
  <c r="G1479" i="5"/>
  <c r="T2170" i="5"/>
  <c r="S2296" i="5"/>
  <c r="H1415" i="5"/>
  <c r="F1415" i="5"/>
  <c r="R1495" i="5"/>
  <c r="I254" i="5"/>
  <c r="F254" i="5"/>
  <c r="G2386" i="5"/>
  <c r="J1232" i="5"/>
  <c r="H2386" i="5"/>
  <c r="R2418" i="5"/>
  <c r="J1497" i="5"/>
  <c r="J1661" i="5"/>
  <c r="R1661" i="5"/>
  <c r="I454" i="5"/>
  <c r="J454" i="5"/>
  <c r="H454" i="5"/>
  <c r="F454" i="5"/>
  <c r="R226" i="5"/>
  <c r="G226" i="5"/>
  <c r="F1229" i="5"/>
  <c r="G1229" i="5"/>
  <c r="H1229" i="5"/>
  <c r="J1229" i="5"/>
  <c r="F2056" i="5"/>
  <c r="G2114" i="5"/>
  <c r="J2114" i="5"/>
  <c r="R2114" i="5"/>
  <c r="H1394" i="5"/>
  <c r="G1394" i="5"/>
  <c r="I1394" i="5"/>
  <c r="J1384" i="5"/>
  <c r="I2418" i="5"/>
  <c r="I1625" i="5"/>
  <c r="I2386" i="5"/>
  <c r="I2104" i="5"/>
  <c r="R2056" i="5"/>
  <c r="J2130" i="5"/>
  <c r="H2130" i="5"/>
  <c r="R1497" i="5"/>
  <c r="I1497" i="5"/>
  <c r="J1208" i="5"/>
  <c r="F1512" i="5"/>
  <c r="H1632" i="5"/>
  <c r="H520" i="5"/>
  <c r="F1384" i="5"/>
  <c r="G1543" i="5"/>
  <c r="F1543" i="5"/>
  <c r="I1307" i="5"/>
  <c r="I1267" i="5"/>
  <c r="H1251" i="5"/>
  <c r="J1187" i="5"/>
  <c r="G1147" i="5"/>
  <c r="J1059" i="5"/>
  <c r="G899" i="5"/>
  <c r="R755" i="5"/>
  <c r="T1226" i="5"/>
  <c r="S1233" i="5"/>
  <c r="T1233" i="5"/>
  <c r="S1246" i="5"/>
  <c r="I1263" i="5"/>
  <c r="R1263" i="5"/>
  <c r="H1263" i="5"/>
  <c r="T1270" i="5"/>
  <c r="T1276" i="5"/>
  <c r="S1276" i="5"/>
  <c r="G1287" i="5"/>
  <c r="F1287" i="5"/>
  <c r="R1287" i="5"/>
  <c r="S1299" i="5"/>
  <c r="T1299" i="5"/>
  <c r="S1305" i="5"/>
  <c r="T1317" i="5"/>
  <c r="S1317" i="5"/>
  <c r="S1322" i="5"/>
  <c r="T1322" i="5"/>
  <c r="S1328" i="5"/>
  <c r="T1328" i="5"/>
  <c r="S1341" i="5"/>
  <c r="T1355" i="5"/>
  <c r="S1355" i="5"/>
  <c r="J1391" i="5"/>
  <c r="R1391" i="5"/>
  <c r="T1426" i="5"/>
  <c r="S1433" i="5"/>
  <c r="T1433" i="5"/>
  <c r="T1448" i="5"/>
  <c r="T1472" i="5"/>
  <c r="T1495" i="5"/>
  <c r="S1495" i="5"/>
  <c r="S1534" i="5"/>
  <c r="S1572" i="5"/>
  <c r="T1572" i="5"/>
  <c r="S1598" i="5"/>
  <c r="S1604" i="5"/>
  <c r="T1604" i="5"/>
  <c r="J1642" i="5"/>
  <c r="I1642" i="5"/>
  <c r="S1655" i="5"/>
  <c r="T1655" i="5"/>
  <c r="G1718" i="5"/>
  <c r="S1730" i="5"/>
  <c r="H1735" i="5"/>
  <c r="I1735" i="5"/>
  <c r="T1838" i="5"/>
  <c r="S1838" i="5"/>
  <c r="F1967" i="5"/>
  <c r="J1967" i="5"/>
  <c r="I1967" i="5"/>
  <c r="S1992" i="5"/>
  <c r="T1992" i="5"/>
  <c r="F2010" i="5"/>
  <c r="J2010" i="5"/>
  <c r="T2105" i="5"/>
  <c r="T886" i="5"/>
  <c r="S886" i="5"/>
  <c r="H906" i="5"/>
  <c r="R906" i="5"/>
  <c r="F906" i="5"/>
  <c r="I906" i="5"/>
  <c r="T913" i="5"/>
  <c r="G970" i="5"/>
  <c r="H970" i="5"/>
  <c r="I970" i="5"/>
  <c r="T983" i="5"/>
  <c r="S983" i="5"/>
  <c r="S990" i="5"/>
  <c r="T990" i="5"/>
  <c r="S996" i="5"/>
  <c r="T996" i="5"/>
  <c r="I1002" i="5"/>
  <c r="G1034" i="5"/>
  <c r="J1034" i="5"/>
  <c r="R1034" i="5"/>
  <c r="F1034" i="5"/>
  <c r="T1041" i="5"/>
  <c r="S1041" i="5"/>
  <c r="T1047" i="5"/>
  <c r="S1047" i="5"/>
  <c r="T1065" i="5"/>
  <c r="S1070" i="5"/>
  <c r="T1070" i="5"/>
  <c r="S1075" i="5"/>
  <c r="T1081" i="5"/>
  <c r="S1086" i="5"/>
  <c r="T1086" i="5"/>
  <c r="H1090" i="5"/>
  <c r="S1096" i="5"/>
  <c r="T1096" i="5"/>
  <c r="H1101" i="5"/>
  <c r="G1101" i="5"/>
  <c r="J1101" i="5"/>
  <c r="R1101" i="5"/>
  <c r="R1126" i="5"/>
  <c r="S1131" i="5"/>
  <c r="T1131" i="5"/>
  <c r="S1136" i="5"/>
  <c r="T1136" i="5"/>
  <c r="S1142" i="5"/>
  <c r="T1142" i="5"/>
  <c r="S1149" i="5"/>
  <c r="T1149" i="5"/>
  <c r="T1163" i="5"/>
  <c r="T1170" i="5"/>
  <c r="S1199" i="5"/>
  <c r="T1199" i="5"/>
  <c r="T1206" i="5"/>
  <c r="H987" i="5"/>
  <c r="J523" i="5"/>
  <c r="S499" i="5"/>
  <c r="T816" i="5"/>
  <c r="S816" i="5"/>
  <c r="T824" i="5"/>
  <c r="S824" i="5"/>
  <c r="T830" i="5"/>
  <c r="S830" i="5"/>
  <c r="S836" i="5"/>
  <c r="T836" i="5"/>
  <c r="T862" i="5"/>
  <c r="S862" i="5"/>
  <c r="S868" i="5"/>
  <c r="T868" i="5"/>
  <c r="T874" i="5"/>
  <c r="S874" i="5"/>
  <c r="I885" i="5"/>
  <c r="J885" i="5"/>
  <c r="J50" i="5"/>
  <c r="T50" i="5"/>
  <c r="R50" i="5"/>
  <c r="H50" i="5"/>
  <c r="I50" i="5"/>
  <c r="G50" i="5"/>
  <c r="T57" i="5"/>
  <c r="S102" i="5"/>
  <c r="T102" i="5"/>
  <c r="F114" i="5"/>
  <c r="H114" i="5"/>
  <c r="I114" i="5"/>
  <c r="G114" i="5"/>
  <c r="R114" i="5"/>
  <c r="S166" i="5"/>
  <c r="T172" i="5"/>
  <c r="S172" i="5"/>
  <c r="T212" i="5"/>
  <c r="S212" i="5"/>
  <c r="T218" i="5"/>
  <c r="S218" i="5"/>
  <c r="T225" i="5"/>
  <c r="T232" i="5"/>
  <c r="S232" i="5"/>
  <c r="F306" i="5"/>
  <c r="I306" i="5"/>
  <c r="J306" i="5"/>
  <c r="H306" i="5"/>
  <c r="G306" i="5"/>
  <c r="H358" i="5"/>
  <c r="I358" i="5"/>
  <c r="J358" i="5"/>
  <c r="J365" i="5"/>
  <c r="F365" i="5"/>
  <c r="H365" i="5"/>
  <c r="I365" i="5"/>
  <c r="R365" i="5"/>
  <c r="G365" i="5"/>
  <c r="T372" i="5"/>
  <c r="S372" i="5"/>
  <c r="S385" i="5"/>
  <c r="T385" i="5"/>
  <c r="S425" i="5"/>
  <c r="T453" i="5"/>
  <c r="S453" i="5"/>
  <c r="S474" i="5"/>
  <c r="I549" i="5"/>
  <c r="F549" i="5"/>
  <c r="G549" i="5"/>
  <c r="H549" i="5"/>
  <c r="J549" i="5"/>
  <c r="R549" i="5"/>
  <c r="S561" i="5"/>
  <c r="T561" i="5"/>
  <c r="S585" i="5"/>
  <c r="R590" i="5"/>
  <c r="G590" i="5"/>
  <c r="H590" i="5"/>
  <c r="F590" i="5"/>
  <c r="J590" i="5"/>
  <c r="S597" i="5"/>
  <c r="T597" i="5"/>
  <c r="I602" i="5"/>
  <c r="R602" i="5"/>
  <c r="G602" i="5"/>
  <c r="T626" i="5"/>
  <c r="S626" i="5"/>
  <c r="S661" i="5"/>
  <c r="S678" i="5"/>
  <c r="T678" i="5"/>
  <c r="T684" i="5"/>
  <c r="S684" i="5"/>
  <c r="T689" i="5"/>
  <c r="S695" i="5"/>
  <c r="T695" i="5"/>
  <c r="T701" i="5"/>
  <c r="S701" i="5"/>
  <c r="T712" i="5"/>
  <c r="S712" i="5"/>
  <c r="R735" i="5"/>
  <c r="G735" i="5"/>
  <c r="H735" i="5"/>
  <c r="I735" i="5"/>
  <c r="T742" i="5"/>
  <c r="T750" i="5"/>
  <c r="S750" i="5"/>
  <c r="S763" i="5"/>
  <c r="T763" i="5"/>
  <c r="G906" i="5"/>
  <c r="J987" i="5"/>
  <c r="I1035" i="5"/>
  <c r="R523" i="5"/>
  <c r="S184" i="5"/>
  <c r="S165" i="5"/>
  <c r="T195" i="5"/>
  <c r="S120" i="5"/>
  <c r="F1070" i="5"/>
  <c r="T591" i="5"/>
  <c r="H1070" i="5"/>
  <c r="S556" i="5"/>
  <c r="H1743" i="5"/>
  <c r="I1743" i="5"/>
  <c r="J1743" i="5"/>
  <c r="F1743" i="5"/>
  <c r="G1743" i="5"/>
  <c r="H1595" i="5"/>
  <c r="J1595" i="5"/>
  <c r="R1595" i="5"/>
  <c r="I1595" i="5"/>
  <c r="F1595" i="5"/>
  <c r="G1595" i="5"/>
  <c r="I1579" i="5"/>
  <c r="H1579" i="5"/>
  <c r="G1579" i="5"/>
  <c r="R1579" i="5"/>
  <c r="H1563" i="5"/>
  <c r="J1563" i="5"/>
  <c r="F1563" i="5"/>
  <c r="G1563" i="5"/>
  <c r="R1563" i="5"/>
  <c r="I1563" i="5"/>
  <c r="J1547" i="5"/>
  <c r="H1547" i="5"/>
  <c r="G1547" i="5"/>
  <c r="I1547" i="5"/>
  <c r="F1531" i="5"/>
  <c r="J1531" i="5"/>
  <c r="H1531" i="5"/>
  <c r="R1531" i="5"/>
  <c r="G1531" i="5"/>
  <c r="I1531" i="5"/>
  <c r="R1515" i="5"/>
  <c r="I1515" i="5"/>
  <c r="H1515" i="5"/>
  <c r="J1515" i="5"/>
  <c r="F1515" i="5"/>
  <c r="F1499" i="5"/>
  <c r="I1499" i="5"/>
  <c r="R1487" i="5"/>
  <c r="I1487" i="5"/>
  <c r="J1487" i="5"/>
  <c r="G1487" i="5"/>
  <c r="H1487" i="5"/>
  <c r="R1455" i="5"/>
  <c r="F1455" i="5"/>
  <c r="J1455" i="5"/>
  <c r="I1455" i="5"/>
  <c r="R1423" i="5"/>
  <c r="H1423" i="5"/>
  <c r="F2274" i="5"/>
  <c r="R2274" i="5"/>
  <c r="H2274" i="5"/>
  <c r="J2274" i="5"/>
  <c r="G2274" i="5"/>
  <c r="H1878" i="5"/>
  <c r="J1878" i="5"/>
  <c r="R1878" i="5"/>
  <c r="G1878" i="5"/>
  <c r="I1878" i="5"/>
  <c r="F1878" i="5"/>
  <c r="G1007" i="5"/>
  <c r="J1007" i="5"/>
  <c r="F1007" i="5"/>
  <c r="R1007" i="5"/>
  <c r="H1007" i="5"/>
  <c r="I1007" i="5"/>
  <c r="G943" i="5"/>
  <c r="J943" i="5"/>
  <c r="F943" i="5"/>
  <c r="R943" i="5"/>
  <c r="H943" i="5"/>
  <c r="I943" i="5"/>
  <c r="I407" i="5"/>
  <c r="G407" i="5"/>
  <c r="H407" i="5"/>
  <c r="F407" i="5"/>
  <c r="J407" i="5"/>
  <c r="J319" i="5"/>
  <c r="F319" i="5"/>
  <c r="R319" i="5"/>
  <c r="G319" i="5"/>
  <c r="H319" i="5"/>
  <c r="F227" i="5"/>
  <c r="G227" i="5"/>
  <c r="R227" i="5"/>
  <c r="H227" i="5"/>
  <c r="I227" i="5"/>
  <c r="H195" i="5"/>
  <c r="J195" i="5"/>
  <c r="F195" i="5"/>
  <c r="G195" i="5"/>
  <c r="J2326" i="5"/>
  <c r="H2326" i="5"/>
  <c r="G2290" i="5"/>
  <c r="H2290" i="5"/>
  <c r="I2290" i="5"/>
  <c r="J2290" i="5"/>
  <c r="R2290" i="5"/>
  <c r="I952" i="5"/>
  <c r="J952" i="5"/>
  <c r="J1376" i="5"/>
  <c r="F1376" i="5"/>
  <c r="I1376" i="5"/>
  <c r="I2402" i="5"/>
  <c r="J2402" i="5"/>
  <c r="H2402" i="5"/>
  <c r="G2402" i="5"/>
  <c r="R2402" i="5"/>
  <c r="F2404" i="5"/>
  <c r="H2404" i="5"/>
  <c r="I2404" i="5"/>
  <c r="G2404" i="5"/>
  <c r="H2355" i="5"/>
  <c r="G2355" i="5"/>
  <c r="I2355" i="5"/>
  <c r="G2335" i="5"/>
  <c r="I2335" i="5"/>
  <c r="H2335" i="5"/>
  <c r="F2335" i="5"/>
  <c r="G2035" i="5"/>
  <c r="H2035" i="5"/>
  <c r="F2035" i="5"/>
  <c r="J2035" i="5"/>
  <c r="I2035" i="5"/>
  <c r="F624" i="5"/>
  <c r="G1264" i="5"/>
  <c r="J1264" i="5"/>
  <c r="J1608" i="5"/>
  <c r="I1608" i="5"/>
  <c r="F1416" i="5"/>
  <c r="H1416" i="5"/>
  <c r="H336" i="5"/>
  <c r="F336" i="5"/>
  <c r="R1376" i="5"/>
  <c r="I1264" i="5"/>
  <c r="G2237" i="5"/>
  <c r="H2242" i="5"/>
  <c r="I2242" i="5"/>
  <c r="R2242" i="5"/>
  <c r="J2242" i="5"/>
  <c r="F2242" i="5"/>
  <c r="G2242" i="5"/>
  <c r="J1315" i="5"/>
  <c r="R1259" i="5"/>
  <c r="J1235" i="5"/>
  <c r="I1219" i="5"/>
  <c r="H1211" i="5"/>
  <c r="J1195" i="5"/>
  <c r="G1155" i="5"/>
  <c r="J1107" i="5"/>
  <c r="F1107" i="5"/>
  <c r="H1083" i="5"/>
  <c r="F923" i="5"/>
  <c r="F891" i="5"/>
  <c r="F787" i="5"/>
  <c r="G715" i="5"/>
  <c r="G675" i="5"/>
  <c r="G659" i="5"/>
  <c r="I483" i="5"/>
  <c r="V27" i="5"/>
  <c r="R27" i="5"/>
  <c r="V21" i="5"/>
  <c r="V17" i="5"/>
  <c r="R40" i="5"/>
  <c r="I360" i="5"/>
  <c r="G238" i="5"/>
  <c r="I238" i="5"/>
  <c r="I1335" i="5"/>
  <c r="H1335" i="5"/>
  <c r="J1335" i="5"/>
  <c r="G1335" i="5"/>
  <c r="F1341" i="5"/>
  <c r="R1341" i="5"/>
  <c r="J1341" i="5"/>
  <c r="H1341" i="5"/>
  <c r="G1341" i="5"/>
  <c r="I1405" i="5"/>
  <c r="G1405" i="5"/>
  <c r="R1405" i="5"/>
  <c r="J1405" i="5"/>
  <c r="G1534" i="5"/>
  <c r="F1534" i="5"/>
  <c r="J1534" i="5"/>
  <c r="F1630" i="5"/>
  <c r="J1630" i="5"/>
  <c r="H1770" i="5"/>
  <c r="R1782" i="5"/>
  <c r="H1782" i="5"/>
  <c r="G1782" i="5"/>
  <c r="H1799" i="5"/>
  <c r="R1799" i="5"/>
  <c r="I1815" i="5"/>
  <c r="R1815" i="5"/>
  <c r="F1815" i="5"/>
  <c r="G1815" i="5"/>
  <c r="F1879" i="5"/>
  <c r="J1879" i="5"/>
  <c r="G1879" i="5"/>
  <c r="R1879" i="5"/>
  <c r="I1879" i="5"/>
  <c r="H1879" i="5"/>
  <c r="I1885" i="5"/>
  <c r="H1885" i="5"/>
  <c r="J1885" i="5"/>
  <c r="G1885" i="5"/>
  <c r="F1885" i="5"/>
  <c r="R1885" i="5"/>
  <c r="G1919" i="5"/>
  <c r="R1919" i="5"/>
  <c r="J1919" i="5"/>
  <c r="F1919" i="5"/>
  <c r="I1919" i="5"/>
  <c r="H1919" i="5"/>
  <c r="H1973" i="5"/>
  <c r="F1973" i="5"/>
  <c r="G2018" i="5"/>
  <c r="J2018" i="5"/>
  <c r="F2018" i="5"/>
  <c r="R2018" i="5"/>
  <c r="G2038" i="5"/>
  <c r="J2038" i="5"/>
  <c r="H2038" i="5"/>
  <c r="I2038" i="5"/>
  <c r="F2038" i="5"/>
  <c r="H2138" i="5"/>
  <c r="I2138" i="5"/>
  <c r="J2138" i="5"/>
  <c r="R2138" i="5"/>
  <c r="G2138" i="5"/>
  <c r="F2138" i="5"/>
  <c r="H2210" i="5"/>
  <c r="I2210" i="5"/>
  <c r="J2210" i="5"/>
  <c r="G2210" i="5"/>
  <c r="J1448" i="5"/>
  <c r="I1448" i="5"/>
  <c r="I40" i="5"/>
  <c r="H360" i="5"/>
  <c r="I2237" i="5"/>
  <c r="I2226" i="5"/>
  <c r="H2226" i="5"/>
  <c r="R2226" i="5"/>
  <c r="F2226" i="5"/>
  <c r="H621" i="5"/>
  <c r="F621" i="5"/>
  <c r="J621" i="5"/>
  <c r="R621" i="5"/>
  <c r="G621" i="5"/>
  <c r="I621" i="5"/>
  <c r="J679" i="5"/>
  <c r="F679" i="5"/>
  <c r="R679" i="5"/>
  <c r="H679" i="5"/>
  <c r="I679" i="5"/>
  <c r="G679" i="5"/>
  <c r="J719" i="5"/>
  <c r="F719" i="5"/>
  <c r="I719" i="5"/>
  <c r="G719" i="5"/>
  <c r="I725" i="5"/>
  <c r="G725" i="5"/>
  <c r="I850" i="5"/>
  <c r="R850" i="5"/>
  <c r="G850" i="5"/>
  <c r="H850" i="5"/>
  <c r="F946" i="5"/>
  <c r="G946" i="5"/>
  <c r="R946" i="5"/>
  <c r="H978" i="5"/>
  <c r="I978" i="5"/>
  <c r="R978" i="5"/>
  <c r="R1042" i="5"/>
  <c r="H1042" i="5"/>
  <c r="I1071" i="5"/>
  <c r="J1071" i="5"/>
  <c r="F1071" i="5"/>
  <c r="J1143" i="5"/>
  <c r="F1143" i="5"/>
  <c r="R1143" i="5"/>
  <c r="H1143" i="5"/>
  <c r="J1253" i="5"/>
  <c r="I1253" i="5"/>
  <c r="H1253" i="5"/>
  <c r="I1271" i="5"/>
  <c r="J1271" i="5"/>
  <c r="G1271" i="5"/>
  <c r="H1271" i="5"/>
  <c r="F853" i="5"/>
  <c r="J853" i="5"/>
  <c r="F142" i="5"/>
  <c r="J142" i="5"/>
  <c r="R142" i="5"/>
  <c r="H142" i="5"/>
  <c r="R274" i="5"/>
  <c r="I274" i="5"/>
  <c r="G274" i="5"/>
  <c r="J274" i="5"/>
  <c r="G482" i="5"/>
  <c r="I482" i="5"/>
  <c r="I534" i="5"/>
  <c r="J534" i="5"/>
  <c r="H534" i="5"/>
  <c r="F534" i="5"/>
  <c r="G581" i="5"/>
  <c r="H581" i="5"/>
  <c r="F581" i="5"/>
  <c r="R581" i="5"/>
  <c r="J581" i="5"/>
  <c r="I581" i="5"/>
  <c r="F1448" i="5"/>
  <c r="G880" i="5"/>
  <c r="H1504" i="5"/>
  <c r="H40" i="5"/>
  <c r="R360" i="5"/>
  <c r="J574" i="5"/>
  <c r="I626" i="5"/>
  <c r="F614" i="5"/>
  <c r="R550" i="5"/>
  <c r="H90" i="5"/>
  <c r="R1967" i="5"/>
  <c r="G1702" i="5"/>
  <c r="R1735" i="5"/>
  <c r="F695" i="5"/>
  <c r="J1022" i="5"/>
  <c r="R286" i="5"/>
  <c r="R90" i="5"/>
  <c r="J701" i="5"/>
  <c r="G1022" i="5"/>
  <c r="J586" i="5"/>
  <c r="J286" i="5"/>
  <c r="R586" i="5"/>
  <c r="I550" i="5"/>
  <c r="G2162" i="5"/>
  <c r="I2162" i="5"/>
  <c r="H1967" i="5"/>
  <c r="G1758" i="5"/>
  <c r="J2162" i="5"/>
  <c r="I286" i="5"/>
  <c r="I154" i="5"/>
  <c r="I1983" i="5"/>
  <c r="G514" i="5"/>
  <c r="R2162" i="5"/>
  <c r="G1967" i="5"/>
  <c r="I514" i="5"/>
  <c r="H154" i="5"/>
  <c r="F1546" i="5"/>
  <c r="G286" i="5"/>
  <c r="F90" i="5"/>
  <c r="H514" i="5"/>
  <c r="G154" i="5"/>
  <c r="G90" i="5"/>
  <c r="G550" i="5"/>
  <c r="R614" i="5"/>
  <c r="R154" i="5"/>
  <c r="J1957" i="5"/>
  <c r="G1546" i="5"/>
  <c r="G757" i="5"/>
  <c r="H1702" i="5"/>
  <c r="F488" i="5"/>
  <c r="F80" i="5"/>
  <c r="I1120" i="5"/>
  <c r="I1960" i="5"/>
  <c r="J192" i="5"/>
  <c r="J2285" i="5"/>
  <c r="R2285" i="5"/>
  <c r="I2285" i="5"/>
  <c r="G2285" i="5"/>
  <c r="G2228" i="5"/>
  <c r="J2228" i="5"/>
  <c r="I2228" i="5"/>
  <c r="H2228" i="5"/>
  <c r="F607" i="5"/>
  <c r="J607" i="5"/>
  <c r="F1304" i="5"/>
  <c r="R960" i="5"/>
  <c r="J392" i="5"/>
  <c r="R1432" i="5"/>
  <c r="G607" i="5"/>
  <c r="G714" i="5"/>
  <c r="R714" i="5"/>
  <c r="I1576" i="5"/>
  <c r="R1120" i="5"/>
  <c r="R1360" i="5"/>
  <c r="G80" i="5"/>
  <c r="I607" i="5"/>
  <c r="F778" i="5"/>
  <c r="I778" i="5"/>
  <c r="J778" i="5"/>
  <c r="F1327" i="5"/>
  <c r="I1327" i="5"/>
  <c r="H1327" i="5"/>
  <c r="J2406" i="5"/>
  <c r="R2406" i="5"/>
  <c r="I1651" i="5"/>
  <c r="G1120" i="5"/>
  <c r="R80" i="5"/>
  <c r="G1008" i="5"/>
  <c r="J1454" i="5"/>
  <c r="H1454" i="5"/>
  <c r="F1454" i="5"/>
  <c r="I2196" i="5"/>
  <c r="F2196" i="5"/>
  <c r="J2196" i="5"/>
  <c r="H2196" i="5"/>
  <c r="I1814" i="5"/>
  <c r="J1814" i="5"/>
  <c r="H1814" i="5"/>
  <c r="H1360" i="5"/>
  <c r="F768" i="5"/>
  <c r="R1512" i="5"/>
  <c r="R1232" i="5"/>
  <c r="F1232" i="5"/>
  <c r="I768" i="5"/>
  <c r="G778" i="5"/>
  <c r="R25" i="5"/>
  <c r="H1199" i="5"/>
  <c r="I1199" i="5"/>
  <c r="R1322" i="5"/>
  <c r="H1322" i="5"/>
  <c r="G1322" i="5"/>
  <c r="J1322" i="5"/>
  <c r="H1350" i="5"/>
  <c r="G1350" i="5"/>
  <c r="F1350" i="5"/>
  <c r="I1350" i="5"/>
  <c r="H1370" i="5"/>
  <c r="I1375" i="5"/>
  <c r="J1375" i="5"/>
  <c r="F1397" i="5"/>
  <c r="J1397" i="5"/>
  <c r="H1397" i="5"/>
  <c r="I1397" i="5"/>
  <c r="R2450" i="5"/>
  <c r="G2450" i="5"/>
  <c r="H2450" i="5"/>
  <c r="F2450" i="5"/>
  <c r="R2063" i="5"/>
  <c r="H2063" i="5"/>
  <c r="J2372" i="5"/>
  <c r="F2372" i="5"/>
  <c r="I2372" i="5"/>
  <c r="I2364" i="5"/>
  <c r="J2364" i="5"/>
  <c r="G2356" i="5"/>
  <c r="H2332" i="5"/>
  <c r="G2324" i="5"/>
  <c r="G2316" i="5"/>
  <c r="G2300" i="5"/>
  <c r="G2268" i="5"/>
  <c r="H2244" i="5"/>
  <c r="I2244" i="5"/>
  <c r="J2244" i="5"/>
  <c r="R2244" i="5"/>
  <c r="F2244" i="5"/>
  <c r="R2236" i="5"/>
  <c r="J2236" i="5"/>
  <c r="I2084" i="5"/>
  <c r="J2084" i="5"/>
  <c r="G1916" i="5"/>
  <c r="I1900" i="5"/>
  <c r="G1828" i="5"/>
  <c r="R1820" i="5"/>
  <c r="H1820" i="5"/>
  <c r="R1788" i="5"/>
  <c r="H1788" i="5"/>
  <c r="R1772" i="5"/>
  <c r="H1772" i="5"/>
  <c r="R1764" i="5"/>
  <c r="H1764" i="5"/>
  <c r="R1732" i="5"/>
  <c r="H1732" i="5"/>
  <c r="R1724" i="5"/>
  <c r="H1724" i="5"/>
  <c r="G1716" i="5"/>
  <c r="H1708" i="5"/>
  <c r="R1692" i="5"/>
  <c r="H1692" i="5"/>
  <c r="H1684" i="5"/>
  <c r="G1636" i="5"/>
  <c r="G1612" i="5"/>
  <c r="H1580" i="5"/>
  <c r="J1572" i="5"/>
  <c r="J1540" i="5"/>
  <c r="F1540" i="5"/>
  <c r="F1516" i="5"/>
  <c r="J1476" i="5"/>
  <c r="G1444" i="5"/>
  <c r="I1404" i="5"/>
  <c r="R1404" i="5"/>
  <c r="F1396" i="5"/>
  <c r="H1396" i="5"/>
  <c r="R1396" i="5"/>
  <c r="I1396" i="5"/>
  <c r="J1396" i="5"/>
  <c r="I1388" i="5"/>
  <c r="J1388" i="5"/>
  <c r="F1388" i="5"/>
  <c r="H1388" i="5"/>
  <c r="R1388" i="5"/>
  <c r="R1380" i="5"/>
  <c r="I1380" i="5"/>
  <c r="I1372" i="5"/>
  <c r="J1372" i="5"/>
  <c r="F1372" i="5"/>
  <c r="H1372" i="5"/>
  <c r="R1372" i="5"/>
  <c r="F1364" i="5"/>
  <c r="H1364" i="5"/>
  <c r="R1364" i="5"/>
  <c r="I1364" i="5"/>
  <c r="J1364" i="5"/>
  <c r="G1348" i="5"/>
  <c r="H1340" i="5"/>
  <c r="H1332" i="5"/>
  <c r="J1324" i="5"/>
  <c r="R1292" i="5"/>
  <c r="G1268" i="5"/>
  <c r="J1260" i="5"/>
  <c r="F1228" i="5"/>
  <c r="H1156" i="5"/>
  <c r="G1124" i="5"/>
  <c r="G1092" i="5"/>
  <c r="G1084" i="5"/>
  <c r="G1052" i="5"/>
  <c r="F1028" i="5"/>
  <c r="J1028" i="5"/>
  <c r="I1028" i="5"/>
  <c r="I996" i="5"/>
  <c r="H988" i="5"/>
  <c r="J980" i="5"/>
  <c r="H980" i="5"/>
  <c r="I980" i="5"/>
  <c r="F972" i="5"/>
  <c r="R972" i="5"/>
  <c r="H972" i="5"/>
  <c r="G964" i="5"/>
  <c r="F900" i="5"/>
  <c r="I868" i="5"/>
  <c r="J868" i="5"/>
  <c r="F868" i="5"/>
  <c r="R868" i="5"/>
  <c r="H836" i="5"/>
  <c r="G796" i="5"/>
  <c r="H764" i="5"/>
  <c r="R740" i="5"/>
  <c r="R652" i="5"/>
  <c r="H636" i="5"/>
  <c r="I620" i="5"/>
  <c r="G556" i="5"/>
  <c r="R532" i="5"/>
  <c r="G508" i="5"/>
  <c r="J500" i="5"/>
  <c r="J492" i="5"/>
  <c r="I476" i="5"/>
  <c r="J476" i="5"/>
  <c r="F476" i="5"/>
  <c r="R476" i="5"/>
  <c r="G452" i="5"/>
  <c r="H436" i="5"/>
  <c r="J436" i="5"/>
  <c r="G428" i="5"/>
  <c r="F420" i="5"/>
  <c r="G412" i="5"/>
  <c r="I412" i="5"/>
  <c r="J412" i="5"/>
  <c r="R412" i="5"/>
  <c r="G396" i="5"/>
  <c r="G332" i="5"/>
  <c r="G324" i="5"/>
  <c r="G300" i="5"/>
  <c r="I244" i="5"/>
  <c r="J236" i="5"/>
  <c r="R236" i="5"/>
  <c r="G220" i="5"/>
  <c r="I220" i="5"/>
  <c r="J220" i="5"/>
  <c r="F220" i="5"/>
  <c r="G140" i="5"/>
  <c r="H132" i="5"/>
  <c r="H124" i="5"/>
  <c r="I116" i="5"/>
  <c r="H92" i="5"/>
  <c r="G76" i="5"/>
  <c r="V44" i="5"/>
  <c r="V37" i="5"/>
  <c r="J2044" i="5"/>
  <c r="F1972" i="5"/>
  <c r="J1964" i="5"/>
  <c r="H1956" i="5"/>
  <c r="J1908" i="5"/>
  <c r="H1900" i="5"/>
  <c r="H1676" i="5"/>
  <c r="H1644" i="5"/>
  <c r="I1604" i="5"/>
  <c r="H1588" i="5"/>
  <c r="H1492" i="5"/>
  <c r="R1311" i="5"/>
  <c r="H1204" i="5"/>
  <c r="G1468" i="5"/>
  <c r="I1452" i="5"/>
  <c r="R1436" i="5"/>
  <c r="J1272" i="5"/>
  <c r="J1188" i="5"/>
  <c r="I2052" i="5"/>
  <c r="F1332" i="5"/>
  <c r="G2244" i="5"/>
  <c r="I2044" i="5"/>
  <c r="F1980" i="5"/>
  <c r="J1972" i="5"/>
  <c r="H1964" i="5"/>
  <c r="F1924" i="5"/>
  <c r="G1676" i="5"/>
  <c r="G1644" i="5"/>
  <c r="H1468" i="5"/>
  <c r="H1404" i="5"/>
  <c r="F1311" i="5"/>
  <c r="I1332" i="5"/>
  <c r="I1284" i="5"/>
  <c r="I1196" i="5"/>
  <c r="F1468" i="5"/>
  <c r="J1436" i="5"/>
  <c r="F1196" i="5"/>
  <c r="H2100" i="5"/>
  <c r="G2052" i="5"/>
  <c r="J1332" i="5"/>
  <c r="R1028" i="5"/>
  <c r="R988" i="5"/>
  <c r="G1396" i="5"/>
  <c r="G1364" i="5"/>
  <c r="R190" i="5"/>
  <c r="I190" i="5"/>
  <c r="J190" i="5"/>
  <c r="R1199" i="5"/>
  <c r="J1370" i="5"/>
  <c r="G2084" i="5"/>
  <c r="F2052" i="5"/>
  <c r="I972" i="5"/>
  <c r="G1924" i="5"/>
  <c r="G1028" i="5"/>
  <c r="F606" i="5"/>
  <c r="R606" i="5"/>
  <c r="I606" i="5"/>
  <c r="H606" i="5"/>
  <c r="G606" i="5"/>
  <c r="J606" i="5"/>
  <c r="F612" i="5"/>
  <c r="G2044" i="5"/>
  <c r="J1988" i="5"/>
  <c r="H1980" i="5"/>
  <c r="H1924" i="5"/>
  <c r="H1452" i="5"/>
  <c r="F1199" i="5"/>
  <c r="I1204" i="5"/>
  <c r="I1436" i="5"/>
  <c r="I1370" i="5"/>
  <c r="J1350" i="5"/>
  <c r="F1204" i="5"/>
  <c r="F2084" i="5"/>
  <c r="R2052" i="5"/>
  <c r="G1372" i="5"/>
  <c r="I1322" i="5"/>
  <c r="H1988" i="5"/>
  <c r="R1370" i="5"/>
  <c r="H1196" i="5"/>
  <c r="G1375" i="5"/>
  <c r="I1468" i="5"/>
  <c r="G1452" i="5"/>
  <c r="H1375" i="5"/>
  <c r="J1204" i="5"/>
  <c r="I2100" i="5"/>
  <c r="R2084" i="5"/>
  <c r="J2052" i="5"/>
  <c r="G1397" i="5"/>
  <c r="R980" i="5"/>
  <c r="F1322" i="5"/>
  <c r="H1028" i="5"/>
  <c r="G164" i="5"/>
  <c r="G476" i="5"/>
  <c r="R1350" i="5"/>
  <c r="F1452" i="5"/>
  <c r="G1428" i="5"/>
  <c r="G1404" i="5"/>
  <c r="H1391" i="5"/>
  <c r="R1375" i="5"/>
  <c r="F1172" i="5"/>
  <c r="R1332" i="5"/>
  <c r="H2052" i="5"/>
  <c r="G1900" i="5"/>
  <c r="H602" i="5"/>
  <c r="F703" i="5"/>
  <c r="J703" i="5"/>
  <c r="F574" i="5"/>
  <c r="J246" i="5"/>
  <c r="G246" i="5"/>
  <c r="F942" i="5"/>
  <c r="J942" i="5"/>
  <c r="I1863" i="5"/>
  <c r="H1863" i="5"/>
  <c r="G1951" i="5"/>
  <c r="F1951" i="5"/>
  <c r="J1951" i="5"/>
  <c r="R2126" i="5"/>
  <c r="F2126" i="5"/>
  <c r="I2126" i="5"/>
  <c r="H74" i="5"/>
  <c r="F74" i="5"/>
  <c r="J338" i="5"/>
  <c r="F458" i="5"/>
  <c r="R458" i="5"/>
  <c r="H458" i="5"/>
  <c r="G458" i="5"/>
  <c r="I458" i="5"/>
  <c r="J138" i="5"/>
  <c r="R138" i="5"/>
  <c r="F1711" i="5"/>
  <c r="H1711" i="5"/>
  <c r="J2238" i="5"/>
  <c r="J518" i="5"/>
  <c r="H518" i="5"/>
  <c r="H2426" i="5"/>
  <c r="R2426" i="5"/>
  <c r="J653" i="5"/>
  <c r="J114" i="5"/>
  <c r="F866" i="5"/>
  <c r="H1960" i="5"/>
  <c r="R1608" i="5"/>
  <c r="R48" i="5"/>
  <c r="G640" i="5"/>
  <c r="R1960" i="5"/>
  <c r="G336" i="5"/>
  <c r="R1304" i="5"/>
  <c r="I1384" i="5"/>
  <c r="R2335" i="5"/>
  <c r="J1120" i="5"/>
  <c r="G1160" i="5"/>
  <c r="I1232" i="5"/>
  <c r="H1232" i="5"/>
  <c r="I1304" i="5"/>
  <c r="H160" i="5"/>
  <c r="F1960" i="5"/>
  <c r="R1264" i="5"/>
  <c r="I1631" i="5"/>
  <c r="H1591" i="5"/>
  <c r="G1304" i="5"/>
  <c r="J1304" i="5"/>
  <c r="G624" i="5"/>
  <c r="R1328" i="5"/>
  <c r="J1960" i="5"/>
  <c r="F1264" i="5"/>
  <c r="F640" i="5"/>
  <c r="H472" i="5"/>
  <c r="R520" i="5"/>
  <c r="R1631" i="5"/>
  <c r="J1623" i="5"/>
  <c r="G2394" i="5"/>
  <c r="F1208" i="5"/>
  <c r="G1632" i="5"/>
  <c r="I960" i="5"/>
  <c r="G1258" i="5"/>
  <c r="J759" i="5"/>
  <c r="J1431" i="5"/>
  <c r="I1463" i="5"/>
  <c r="I2434" i="5"/>
  <c r="J2434" i="5"/>
  <c r="G2326" i="5"/>
  <c r="F2326" i="5"/>
  <c r="R2326" i="5"/>
  <c r="S562" i="5"/>
  <c r="T562" i="5"/>
  <c r="T638" i="5"/>
  <c r="S638" i="5"/>
  <c r="T643" i="5"/>
  <c r="S643" i="5"/>
  <c r="R1134" i="5"/>
  <c r="H1134" i="5"/>
  <c r="F1134" i="5"/>
  <c r="J1134" i="5"/>
  <c r="G1134" i="5"/>
  <c r="S1145" i="5"/>
  <c r="T1145" i="5"/>
  <c r="S1279" i="5"/>
  <c r="T1279" i="5"/>
  <c r="S1347" i="5"/>
  <c r="T1347" i="5"/>
  <c r="T1640" i="5"/>
  <c r="S1640" i="5"/>
  <c r="F1646" i="5"/>
  <c r="S1869" i="5"/>
  <c r="T1869" i="5"/>
  <c r="T1874" i="5"/>
  <c r="S1874" i="5"/>
  <c r="S1880" i="5"/>
  <c r="T1880" i="5"/>
  <c r="T1886" i="5"/>
  <c r="S1886" i="5"/>
  <c r="S2242" i="5"/>
  <c r="T2242" i="5"/>
  <c r="T2249" i="5"/>
  <c r="S2249" i="5"/>
  <c r="T2264" i="5"/>
  <c r="S2264" i="5"/>
  <c r="S2271" i="5"/>
  <c r="S2410" i="5"/>
  <c r="T2410" i="5"/>
  <c r="T2418" i="5"/>
  <c r="S2418" i="5"/>
  <c r="T2426" i="5"/>
  <c r="S2426" i="5"/>
  <c r="T2434" i="5"/>
  <c r="S2434" i="5"/>
  <c r="T2442" i="5"/>
  <c r="S2442" i="5"/>
  <c r="F2442" i="5"/>
  <c r="H2442" i="5"/>
  <c r="G2442" i="5"/>
  <c r="R2442" i="5"/>
  <c r="J2442" i="5"/>
  <c r="R2403" i="5"/>
  <c r="F2403" i="5"/>
  <c r="H2403" i="5"/>
  <c r="G2403" i="5"/>
  <c r="J2403" i="5"/>
  <c r="I2371" i="5"/>
  <c r="J2371" i="5"/>
  <c r="F2371" i="5"/>
  <c r="F2243" i="5"/>
  <c r="R2243" i="5"/>
  <c r="H2227" i="5"/>
  <c r="R2227" i="5"/>
  <c r="J2227" i="5"/>
  <c r="F2227" i="5"/>
  <c r="F2155" i="5"/>
  <c r="J2155" i="5"/>
  <c r="J2147" i="5"/>
  <c r="I2147" i="5"/>
  <c r="J2123" i="5"/>
  <c r="F2123" i="5"/>
  <c r="I2123" i="5"/>
  <c r="R1347" i="5"/>
  <c r="G1347" i="5"/>
  <c r="H1347" i="5"/>
  <c r="F1299" i="5"/>
  <c r="G1299" i="5"/>
  <c r="R1299" i="5"/>
  <c r="R1163" i="5"/>
  <c r="G1163" i="5"/>
  <c r="F1163" i="5"/>
  <c r="J1131" i="5"/>
  <c r="F1131" i="5"/>
  <c r="R1131" i="5"/>
  <c r="H1131" i="5"/>
  <c r="G1131" i="5"/>
  <c r="H1107" i="5"/>
  <c r="G1107" i="5"/>
  <c r="R1107" i="5"/>
  <c r="H1091" i="5"/>
  <c r="R1091" i="5"/>
  <c r="F1075" i="5"/>
  <c r="R1075" i="5"/>
  <c r="H1075" i="5"/>
  <c r="G1075" i="5"/>
  <c r="J1075" i="5"/>
  <c r="G643" i="5"/>
  <c r="R595" i="5"/>
  <c r="G595" i="5"/>
  <c r="G587" i="5"/>
  <c r="I587" i="5"/>
  <c r="I539" i="5"/>
  <c r="G539" i="5"/>
  <c r="R903" i="5"/>
  <c r="G1399" i="5"/>
  <c r="I1431" i="5"/>
  <c r="H1463" i="5"/>
  <c r="S864" i="5"/>
  <c r="J1327" i="5"/>
  <c r="G1327" i="5"/>
  <c r="I2472" i="5"/>
  <c r="F1632" i="5"/>
  <c r="R800" i="5"/>
  <c r="H744" i="5"/>
  <c r="H960" i="5"/>
  <c r="F848" i="5"/>
  <c r="H280" i="5"/>
  <c r="G952" i="5"/>
  <c r="I807" i="5"/>
  <c r="F903" i="5"/>
  <c r="H1431" i="5"/>
  <c r="R1463" i="5"/>
  <c r="F1504" i="5"/>
  <c r="G2472" i="5"/>
  <c r="J1632" i="5"/>
  <c r="F472" i="5"/>
  <c r="I672" i="5"/>
  <c r="R848" i="5"/>
  <c r="F1432" i="5"/>
  <c r="J1008" i="5"/>
  <c r="G848" i="5"/>
  <c r="I759" i="5"/>
  <c r="H807" i="5"/>
  <c r="J903" i="5"/>
  <c r="G1431" i="5"/>
  <c r="R1431" i="5"/>
  <c r="F1290" i="5"/>
  <c r="H759" i="5"/>
  <c r="G1463" i="5"/>
  <c r="I1258" i="5"/>
  <c r="I280" i="5"/>
  <c r="H2472" i="5"/>
  <c r="R2355" i="5"/>
  <c r="J848" i="5"/>
  <c r="J624" i="5"/>
  <c r="R336" i="5"/>
  <c r="I488" i="5"/>
  <c r="F2355" i="5"/>
  <c r="I848" i="5"/>
  <c r="F952" i="5"/>
  <c r="J1290" i="5"/>
  <c r="F1258" i="5"/>
  <c r="R807" i="5"/>
  <c r="F1463" i="5"/>
  <c r="R1632" i="5"/>
  <c r="H672" i="5"/>
  <c r="J960" i="5"/>
  <c r="R1290" i="5"/>
  <c r="I1290" i="5"/>
  <c r="H1576" i="5"/>
  <c r="R904" i="5"/>
  <c r="J672" i="5"/>
  <c r="F960" i="5"/>
  <c r="J904" i="5"/>
  <c r="H64" i="5"/>
  <c r="H624" i="5"/>
  <c r="J2355" i="5"/>
  <c r="I336" i="5"/>
  <c r="R759" i="5"/>
  <c r="F807" i="5"/>
  <c r="F1634" i="5"/>
  <c r="R206" i="5"/>
  <c r="I206" i="5"/>
  <c r="G206" i="5"/>
  <c r="T567" i="5"/>
  <c r="S567" i="5"/>
  <c r="I578" i="5"/>
  <c r="R687" i="5"/>
  <c r="H687" i="5"/>
  <c r="I687" i="5"/>
  <c r="F693" i="5"/>
  <c r="R693" i="5"/>
  <c r="J693" i="5"/>
  <c r="H693" i="5"/>
  <c r="T869" i="5"/>
  <c r="S869" i="5"/>
  <c r="T881" i="5"/>
  <c r="S881" i="5"/>
  <c r="S887" i="5"/>
  <c r="T893" i="5"/>
  <c r="S893" i="5"/>
  <c r="S907" i="5"/>
  <c r="H926" i="5"/>
  <c r="I926" i="5"/>
  <c r="F926" i="5"/>
  <c r="S946" i="5"/>
  <c r="S958" i="5"/>
  <c r="T958" i="5"/>
  <c r="H1151" i="5"/>
  <c r="I1151" i="5"/>
  <c r="J1151" i="5"/>
  <c r="S1284" i="5"/>
  <c r="T1284" i="5"/>
  <c r="S2057" i="5"/>
  <c r="T2057" i="5"/>
  <c r="T2277" i="5"/>
  <c r="S2277" i="5"/>
  <c r="T2285" i="5"/>
  <c r="S2285" i="5"/>
  <c r="S198" i="5"/>
  <c r="T622" i="5"/>
  <c r="S622" i="5"/>
  <c r="G1106" i="5"/>
  <c r="F1106" i="5"/>
  <c r="J1106" i="5"/>
  <c r="H1106" i="5"/>
  <c r="R1125" i="5"/>
  <c r="H1125" i="5"/>
  <c r="G1249" i="5"/>
  <c r="H1249" i="5"/>
  <c r="J1249" i="5"/>
  <c r="H1255" i="5"/>
  <c r="J1255" i="5"/>
  <c r="G1999" i="5"/>
  <c r="H1999" i="5"/>
  <c r="I1999" i="5"/>
  <c r="R1999" i="5"/>
  <c r="F1999" i="5"/>
  <c r="T2013" i="5"/>
  <c r="S2013" i="5"/>
  <c r="S2006" i="5"/>
  <c r="S1994" i="5"/>
  <c r="G1634" i="5"/>
  <c r="F1255" i="5"/>
  <c r="H1111" i="5"/>
  <c r="F557" i="5"/>
  <c r="G557" i="5"/>
  <c r="T618" i="5"/>
  <c r="S618" i="5"/>
  <c r="G826" i="5"/>
  <c r="I826" i="5"/>
  <c r="F826" i="5"/>
  <c r="S1102" i="5"/>
  <c r="T1102" i="5"/>
  <c r="R1338" i="5"/>
  <c r="J1338" i="5"/>
  <c r="T2380" i="5"/>
  <c r="S2396" i="5"/>
  <c r="T2396" i="5"/>
  <c r="T2229" i="5"/>
  <c r="R1634" i="5"/>
  <c r="G1125" i="5"/>
  <c r="I1106" i="5"/>
  <c r="R1111" i="5"/>
  <c r="J1999" i="5"/>
  <c r="I1255" i="5"/>
  <c r="R86" i="5"/>
  <c r="H86" i="5"/>
  <c r="G86" i="5"/>
  <c r="I86" i="5"/>
  <c r="R98" i="5"/>
  <c r="H98" i="5"/>
  <c r="T104" i="5"/>
  <c r="T116" i="5"/>
  <c r="S116" i="5"/>
  <c r="F126" i="5"/>
  <c r="R126" i="5"/>
  <c r="J126" i="5"/>
  <c r="G126" i="5"/>
  <c r="T132" i="5"/>
  <c r="S132" i="5"/>
  <c r="T143" i="5"/>
  <c r="S143" i="5"/>
  <c r="T149" i="5"/>
  <c r="S149" i="5"/>
  <c r="F166" i="5"/>
  <c r="R166" i="5"/>
  <c r="H166" i="5"/>
  <c r="G166" i="5"/>
  <c r="I166" i="5"/>
  <c r="R178" i="5"/>
  <c r="H178" i="5"/>
  <c r="I178" i="5"/>
  <c r="G178" i="5"/>
  <c r="S807" i="5"/>
  <c r="T1077" i="5"/>
  <c r="S1077" i="5"/>
  <c r="S1475" i="5"/>
  <c r="T1475" i="5"/>
  <c r="S1483" i="5"/>
  <c r="T1483" i="5"/>
  <c r="G1510" i="5"/>
  <c r="F1510" i="5"/>
  <c r="J1610" i="5"/>
  <c r="F1610" i="5"/>
  <c r="S1617" i="5"/>
  <c r="T1814" i="5"/>
  <c r="S1814" i="5"/>
  <c r="T2185" i="5"/>
  <c r="S2185" i="5"/>
  <c r="H2198" i="5"/>
  <c r="G2198" i="5"/>
  <c r="R2198" i="5"/>
  <c r="F2198" i="5"/>
  <c r="J2198" i="5"/>
  <c r="R2119" i="5"/>
  <c r="G2119" i="5"/>
  <c r="H2119" i="5"/>
  <c r="S2229" i="5"/>
  <c r="G1111" i="5"/>
  <c r="F1111" i="5"/>
  <c r="R1249" i="5"/>
  <c r="T520" i="5"/>
  <c r="S520" i="5"/>
  <c r="I526" i="5"/>
  <c r="T770" i="5"/>
  <c r="S770" i="5"/>
  <c r="S1184" i="5"/>
  <c r="T1184" i="5"/>
  <c r="H1191" i="5"/>
  <c r="J1191" i="5"/>
  <c r="T1453" i="5"/>
  <c r="S1453" i="5"/>
  <c r="T1742" i="5"/>
  <c r="S1742" i="5"/>
  <c r="R1770" i="5"/>
  <c r="G1770" i="5"/>
  <c r="I1125" i="5"/>
  <c r="J1111" i="5"/>
  <c r="F1125" i="5"/>
  <c r="F54" i="5"/>
  <c r="R54" i="5"/>
  <c r="H54" i="5"/>
  <c r="I54" i="5"/>
  <c r="R60" i="5"/>
  <c r="G60" i="5"/>
  <c r="T510" i="5"/>
  <c r="S510" i="5"/>
  <c r="G1006" i="5"/>
  <c r="J1006" i="5"/>
  <c r="T1300" i="5"/>
  <c r="S1300" i="5"/>
  <c r="I1305" i="5"/>
  <c r="F1305" i="5"/>
  <c r="G1305" i="5"/>
  <c r="H1305" i="5"/>
  <c r="R1305" i="5"/>
  <c r="J1311" i="5"/>
  <c r="H1311" i="5"/>
  <c r="I1311" i="5"/>
  <c r="T1391" i="5"/>
  <c r="S1391" i="5"/>
  <c r="T1694" i="5"/>
  <c r="S1694" i="5"/>
  <c r="R1698" i="5"/>
  <c r="H1698" i="5"/>
  <c r="G1698" i="5"/>
  <c r="I1703" i="5"/>
  <c r="F1703" i="5"/>
  <c r="R1703" i="5"/>
  <c r="G1703" i="5"/>
  <c r="G1929" i="5"/>
  <c r="H1929" i="5"/>
  <c r="I1929" i="5"/>
  <c r="R1929" i="5"/>
  <c r="F1929" i="5"/>
  <c r="J1929" i="5"/>
  <c r="T2117" i="5"/>
  <c r="S2117" i="5"/>
  <c r="H2122" i="5"/>
  <c r="J2122" i="5"/>
  <c r="I2122" i="5"/>
  <c r="F2122" i="5"/>
  <c r="R2122" i="5"/>
  <c r="G1255" i="5"/>
  <c r="J1125" i="5"/>
  <c r="I348" i="5"/>
  <c r="F348" i="5"/>
  <c r="R348" i="5"/>
  <c r="J348" i="5"/>
  <c r="T361" i="5"/>
  <c r="S361" i="5"/>
  <c r="S698" i="5"/>
  <c r="T698" i="5"/>
  <c r="T715" i="5"/>
  <c r="S715" i="5"/>
  <c r="S727" i="5"/>
  <c r="T727" i="5"/>
  <c r="T733" i="5"/>
  <c r="S733" i="5"/>
  <c r="S738" i="5"/>
  <c r="T738" i="5"/>
  <c r="S746" i="5"/>
  <c r="S753" i="5"/>
  <c r="T753" i="5"/>
  <c r="T758" i="5"/>
  <c r="S758" i="5"/>
  <c r="S976" i="5"/>
  <c r="T976" i="5"/>
  <c r="F982" i="5"/>
  <c r="J982" i="5"/>
  <c r="G982" i="5"/>
  <c r="S989" i="5"/>
  <c r="T989" i="5"/>
  <c r="T995" i="5"/>
  <c r="S995" i="5"/>
  <c r="F1366" i="5"/>
  <c r="H1366" i="5"/>
  <c r="T1381" i="5"/>
  <c r="S1381" i="5"/>
  <c r="I1894" i="5"/>
  <c r="G1894" i="5"/>
  <c r="J2086" i="5"/>
  <c r="R2086" i="5"/>
  <c r="G2086" i="5"/>
  <c r="I2086" i="5"/>
  <c r="S2291" i="5"/>
  <c r="T2291" i="5"/>
  <c r="T2299" i="5"/>
  <c r="S2299" i="5"/>
  <c r="I2282" i="5"/>
  <c r="J2282" i="5"/>
  <c r="F280" i="5"/>
  <c r="G192" i="5"/>
  <c r="J800" i="5"/>
  <c r="G800" i="5"/>
  <c r="I520" i="5"/>
  <c r="H1399" i="5"/>
  <c r="R1399" i="5"/>
  <c r="F1399" i="5"/>
  <c r="J1334" i="5"/>
  <c r="R1334" i="5"/>
  <c r="I1334" i="5"/>
  <c r="F1334" i="5"/>
  <c r="H1334" i="5"/>
  <c r="R984" i="5"/>
  <c r="G2248" i="5"/>
  <c r="J2248" i="5"/>
  <c r="F800" i="5"/>
  <c r="I640" i="5"/>
  <c r="H576" i="5"/>
  <c r="F408" i="5"/>
  <c r="F984" i="5"/>
  <c r="F520" i="5"/>
  <c r="F192" i="5"/>
  <c r="J344" i="5"/>
  <c r="G928" i="5"/>
  <c r="G1376" i="5"/>
  <c r="G1669" i="5"/>
  <c r="R1669" i="5"/>
  <c r="I1470" i="5"/>
  <c r="J1470" i="5"/>
  <c r="F1470" i="5"/>
  <c r="G1470" i="5"/>
  <c r="R2221" i="5"/>
  <c r="F2221" i="5"/>
  <c r="J2221" i="5"/>
  <c r="J925" i="5"/>
  <c r="H925" i="5"/>
  <c r="I925" i="5"/>
  <c r="G2259" i="5"/>
  <c r="H2259" i="5"/>
  <c r="J2259" i="5"/>
  <c r="I1051" i="5"/>
  <c r="F1051" i="5"/>
  <c r="H1037" i="5"/>
  <c r="I1037" i="5"/>
  <c r="I1021" i="5"/>
  <c r="G567" i="5"/>
  <c r="I195" i="5"/>
  <c r="R195" i="5"/>
  <c r="G2163" i="5"/>
  <c r="F2163" i="5"/>
  <c r="I2163" i="5"/>
  <c r="R2163" i="5"/>
  <c r="R2248" i="5"/>
  <c r="J472" i="5"/>
  <c r="J640" i="5"/>
  <c r="J520" i="5"/>
  <c r="H1376" i="5"/>
  <c r="J136" i="5"/>
  <c r="R344" i="5"/>
  <c r="I344" i="5"/>
  <c r="I800" i="5"/>
  <c r="I472" i="5"/>
  <c r="I432" i="5"/>
  <c r="G472" i="5"/>
  <c r="G285" i="5"/>
  <c r="H285" i="5"/>
  <c r="R285" i="5"/>
  <c r="J359" i="5"/>
  <c r="R359" i="5"/>
  <c r="J2098" i="5"/>
  <c r="R2098" i="5"/>
  <c r="I2098" i="5"/>
  <c r="G930" i="5"/>
  <c r="H930" i="5"/>
  <c r="J258" i="5"/>
  <c r="F258" i="5"/>
  <c r="H2248" i="5"/>
  <c r="H432" i="5"/>
  <c r="J1160" i="5"/>
  <c r="G1288" i="5"/>
  <c r="G408" i="5"/>
  <c r="J280" i="5"/>
  <c r="R432" i="5"/>
  <c r="H192" i="5"/>
  <c r="G1481" i="5"/>
  <c r="H1481" i="5"/>
  <c r="J939" i="5"/>
  <c r="I939" i="5"/>
  <c r="F939" i="5"/>
  <c r="J51" i="5"/>
  <c r="G51" i="5"/>
  <c r="I192" i="5"/>
  <c r="J432" i="5"/>
  <c r="I1160" i="5"/>
  <c r="G344" i="5"/>
  <c r="G280" i="5"/>
  <c r="R192" i="5"/>
  <c r="F967" i="5"/>
  <c r="I967" i="5"/>
  <c r="G143" i="5"/>
  <c r="J143" i="5"/>
  <c r="G887" i="5"/>
  <c r="F887" i="5"/>
  <c r="I887" i="5"/>
  <c r="T1002" i="5"/>
  <c r="S1002" i="5"/>
  <c r="T1770" i="5"/>
  <c r="S1770" i="5"/>
  <c r="F2050" i="5"/>
  <c r="R2050" i="5"/>
  <c r="I2050" i="5"/>
  <c r="G2050" i="5"/>
  <c r="G2074" i="5"/>
  <c r="R2074" i="5"/>
  <c r="I2074" i="5"/>
  <c r="T2402" i="5"/>
  <c r="S2402" i="5"/>
  <c r="T2417" i="5"/>
  <c r="S2417" i="5"/>
  <c r="T2433" i="5"/>
  <c r="S2433" i="5"/>
  <c r="F1802" i="5"/>
  <c r="F1813" i="5"/>
  <c r="T1764" i="5"/>
  <c r="I628" i="5"/>
  <c r="R78" i="5"/>
  <c r="T785" i="5"/>
  <c r="S785" i="5"/>
  <c r="R909" i="5"/>
  <c r="G909" i="5"/>
  <c r="T954" i="5"/>
  <c r="T1523" i="5"/>
  <c r="S1523" i="5"/>
  <c r="T1623" i="5"/>
  <c r="S1782" i="5"/>
  <c r="T1782" i="5"/>
  <c r="T2027" i="5"/>
  <c r="S2027" i="5"/>
  <c r="T2045" i="5"/>
  <c r="S2045" i="5"/>
  <c r="G2191" i="5"/>
  <c r="R2191" i="5"/>
  <c r="G2379" i="5"/>
  <c r="F2211" i="5"/>
  <c r="G2203" i="5"/>
  <c r="G2139" i="5"/>
  <c r="G1995" i="5"/>
  <c r="F1979" i="5"/>
  <c r="G1939" i="5"/>
  <c r="H1915" i="5"/>
  <c r="G1899" i="5"/>
  <c r="G1747" i="5"/>
  <c r="I1731" i="5"/>
  <c r="G1707" i="5"/>
  <c r="R1331" i="5"/>
  <c r="H1299" i="5"/>
  <c r="I1299" i="5"/>
  <c r="J1163" i="5"/>
  <c r="H1163" i="5"/>
  <c r="I1163" i="5"/>
  <c r="I1075" i="5"/>
  <c r="G907" i="5"/>
  <c r="J763" i="5"/>
  <c r="R627" i="5"/>
  <c r="R603" i="5"/>
  <c r="I595" i="5"/>
  <c r="F587" i="5"/>
  <c r="H587" i="5"/>
  <c r="R587" i="5"/>
  <c r="H547" i="5"/>
  <c r="F203" i="5"/>
  <c r="H107" i="5"/>
  <c r="S2387" i="5"/>
  <c r="T2062" i="5"/>
  <c r="G2079" i="5"/>
  <c r="H2016" i="5"/>
  <c r="J1802" i="5"/>
  <c r="S1808" i="5"/>
  <c r="S1792" i="5"/>
  <c r="R1813" i="5"/>
  <c r="T904" i="5"/>
  <c r="S1764" i="5"/>
  <c r="I78" i="5"/>
  <c r="T240" i="5"/>
  <c r="T257" i="5"/>
  <c r="S257" i="5"/>
  <c r="F735" i="5"/>
  <c r="J735" i="5"/>
  <c r="S855" i="5"/>
  <c r="T930" i="5"/>
  <c r="J954" i="5"/>
  <c r="F954" i="5"/>
  <c r="G954" i="5"/>
  <c r="I1319" i="5"/>
  <c r="S1349" i="5"/>
  <c r="T1349" i="5"/>
  <c r="T1438" i="5"/>
  <c r="T1446" i="5"/>
  <c r="T1511" i="5"/>
  <c r="S1511" i="5"/>
  <c r="G1554" i="5"/>
  <c r="F1554" i="5"/>
  <c r="J1554" i="5"/>
  <c r="G1719" i="5"/>
  <c r="R1719" i="5"/>
  <c r="I1758" i="5"/>
  <c r="H78" i="5"/>
  <c r="S215" i="5"/>
  <c r="S2395" i="5"/>
  <c r="T2379" i="5"/>
  <c r="F2079" i="5"/>
  <c r="G2087" i="5"/>
  <c r="S1999" i="5"/>
  <c r="R1918" i="5"/>
  <c r="J1813" i="5"/>
  <c r="S896" i="5"/>
  <c r="T791" i="5"/>
  <c r="S966" i="5"/>
  <c r="T942" i="5"/>
  <c r="J2074" i="5"/>
  <c r="S1623" i="5"/>
  <c r="J725" i="5"/>
  <c r="F725" i="5"/>
  <c r="T731" i="5"/>
  <c r="S731" i="5"/>
  <c r="H1110" i="5"/>
  <c r="J1110" i="5"/>
  <c r="S2379" i="5"/>
  <c r="J2079" i="5"/>
  <c r="S2068" i="5"/>
  <c r="F1918" i="5"/>
  <c r="S1929" i="5"/>
  <c r="H1813" i="5"/>
  <c r="F797" i="5"/>
  <c r="S942" i="5"/>
  <c r="T948" i="5"/>
  <c r="S954" i="5"/>
  <c r="T960" i="5"/>
  <c r="S2343" i="5"/>
  <c r="J2050" i="5"/>
  <c r="H2074" i="5"/>
  <c r="R1090" i="5"/>
  <c r="J1090" i="5"/>
  <c r="F1090" i="5"/>
  <c r="G1090" i="5"/>
  <c r="I2087" i="5"/>
  <c r="F2087" i="5"/>
  <c r="S2056" i="5"/>
  <c r="J1918" i="5"/>
  <c r="T915" i="5"/>
  <c r="S234" i="5"/>
  <c r="H2079" i="5"/>
  <c r="H2050" i="5"/>
  <c r="T1341" i="5"/>
  <c r="S2351" i="5"/>
  <c r="H526" i="5"/>
  <c r="F526" i="5"/>
  <c r="T2056" i="5"/>
  <c r="H1918" i="5"/>
  <c r="F1758" i="5"/>
  <c r="G78" i="5"/>
  <c r="S628" i="5"/>
  <c r="T628" i="5"/>
  <c r="T633" i="5"/>
  <c r="S633" i="5"/>
  <c r="S666" i="5"/>
  <c r="T330" i="5"/>
  <c r="F661" i="5"/>
  <c r="J661" i="5"/>
  <c r="G1309" i="5"/>
  <c r="I1309" i="5"/>
  <c r="S1320" i="5"/>
  <c r="T1320" i="5"/>
  <c r="T2007" i="5"/>
  <c r="S2007" i="5"/>
  <c r="T331" i="5"/>
  <c r="S331" i="5"/>
  <c r="T422" i="5"/>
  <c r="T482" i="5"/>
  <c r="F850" i="5"/>
  <c r="J850" i="5"/>
  <c r="T92" i="5"/>
  <c r="S92" i="5"/>
  <c r="T652" i="5"/>
  <c r="S652" i="5"/>
  <c r="S833" i="5"/>
  <c r="T833" i="5"/>
  <c r="T1035" i="5"/>
  <c r="S1053" i="5"/>
  <c r="T1053" i="5"/>
  <c r="S1407" i="5"/>
  <c r="T1407" i="5"/>
  <c r="T466" i="5"/>
  <c r="T722" i="5"/>
  <c r="S722" i="5"/>
  <c r="R813" i="5"/>
  <c r="G813" i="5"/>
  <c r="R826" i="5"/>
  <c r="J826" i="5"/>
  <c r="H1130" i="5"/>
  <c r="F1130" i="5"/>
  <c r="F1662" i="5"/>
  <c r="J1662" i="5"/>
  <c r="J1973" i="5"/>
  <c r="G1973" i="5"/>
  <c r="T355" i="5"/>
  <c r="S355" i="5"/>
  <c r="T1663" i="5"/>
  <c r="S1663" i="5"/>
  <c r="T551" i="5"/>
  <c r="S551" i="5"/>
  <c r="T632" i="5"/>
  <c r="S632" i="5"/>
  <c r="S706" i="5"/>
  <c r="J1199" i="5"/>
  <c r="T1357" i="5"/>
  <c r="S1357" i="5"/>
  <c r="T1559" i="5"/>
  <c r="T1565" i="5"/>
  <c r="S1565" i="5"/>
  <c r="T383" i="5"/>
  <c r="H224" i="5"/>
  <c r="H1648" i="5"/>
  <c r="I1648" i="5"/>
  <c r="I264" i="5"/>
  <c r="J264" i="5"/>
  <c r="F264" i="5"/>
  <c r="R1592" i="5"/>
  <c r="H1592" i="5"/>
  <c r="J224" i="5"/>
  <c r="F224" i="5"/>
  <c r="G224" i="5"/>
  <c r="H1328" i="5"/>
  <c r="G1328" i="5"/>
  <c r="I1328" i="5"/>
  <c r="F1328" i="5"/>
  <c r="J1328" i="5"/>
  <c r="H1384" i="5"/>
  <c r="R1384" i="5"/>
  <c r="J1592" i="5"/>
  <c r="I224" i="5"/>
  <c r="G64" i="5"/>
  <c r="I64" i="5"/>
  <c r="F64" i="5"/>
  <c r="J64" i="5"/>
  <c r="J1200" i="5"/>
  <c r="I1200" i="5"/>
  <c r="G1416" i="5"/>
  <c r="I1416" i="5"/>
  <c r="R1416" i="5"/>
  <c r="J1416" i="5"/>
  <c r="R864" i="5"/>
  <c r="F864" i="5"/>
  <c r="I928" i="5"/>
  <c r="J928" i="5"/>
  <c r="F928" i="5"/>
  <c r="R224" i="5"/>
  <c r="I2243" i="5"/>
  <c r="G2243" i="5"/>
  <c r="H2243" i="5"/>
  <c r="J2243" i="5"/>
  <c r="R2147" i="5"/>
  <c r="F2147" i="5"/>
  <c r="G2147" i="5"/>
  <c r="H2147" i="5"/>
  <c r="G1947" i="5"/>
  <c r="H1947" i="5"/>
  <c r="I1947" i="5"/>
  <c r="R1947" i="5"/>
  <c r="F1947" i="5"/>
  <c r="J1947" i="5"/>
  <c r="H1656" i="5"/>
  <c r="I1208" i="5"/>
  <c r="G744" i="5"/>
  <c r="R672" i="5"/>
  <c r="J1288" i="5"/>
  <c r="I48" i="5"/>
  <c r="R624" i="5"/>
  <c r="I80" i="5"/>
  <c r="R392" i="5"/>
  <c r="G1504" i="5"/>
  <c r="F160" i="5"/>
  <c r="J336" i="5"/>
  <c r="G1656" i="5"/>
  <c r="F904" i="5"/>
  <c r="F672" i="5"/>
  <c r="F1288" i="5"/>
  <c r="H48" i="5"/>
  <c r="I160" i="5"/>
  <c r="I624" i="5"/>
  <c r="J48" i="5"/>
  <c r="J880" i="5"/>
  <c r="J1656" i="5"/>
  <c r="G232" i="5"/>
  <c r="R744" i="5"/>
  <c r="H232" i="5"/>
  <c r="F232" i="5"/>
  <c r="H2031" i="5"/>
  <c r="F2031" i="5"/>
  <c r="H408" i="5"/>
  <c r="H904" i="5"/>
  <c r="F744" i="5"/>
  <c r="J744" i="5"/>
  <c r="I744" i="5"/>
  <c r="R408" i="5"/>
  <c r="J2303" i="5"/>
  <c r="G2303" i="5"/>
  <c r="R2373" i="5"/>
  <c r="H2373" i="5"/>
  <c r="G2373" i="5"/>
  <c r="T121" i="5"/>
  <c r="S275" i="5"/>
  <c r="S313" i="5"/>
  <c r="J154" i="5"/>
  <c r="G2281" i="5"/>
  <c r="R296" i="5"/>
  <c r="H296" i="5"/>
  <c r="G296" i="5"/>
  <c r="F1392" i="5"/>
  <c r="G1392" i="5"/>
  <c r="R1392" i="5"/>
  <c r="J1392" i="5"/>
  <c r="R1576" i="5"/>
  <c r="J1576" i="5"/>
  <c r="J1504" i="5"/>
  <c r="G1208" i="5"/>
  <c r="H1208" i="5"/>
  <c r="R1568" i="5"/>
  <c r="I1504" i="5"/>
  <c r="J2472" i="5"/>
  <c r="I296" i="5"/>
  <c r="G1512" i="5"/>
  <c r="J1512" i="5"/>
  <c r="F1648" i="5"/>
  <c r="J1648" i="5"/>
  <c r="I880" i="5"/>
  <c r="F880" i="5"/>
  <c r="R1160" i="5"/>
  <c r="H1160" i="5"/>
  <c r="G1592" i="5"/>
  <c r="I1592" i="5"/>
  <c r="F1592" i="5"/>
  <c r="R1008" i="5"/>
  <c r="F1008" i="5"/>
  <c r="I120" i="5"/>
  <c r="J120" i="5"/>
  <c r="F120" i="5"/>
  <c r="G120" i="5"/>
  <c r="H120" i="5"/>
  <c r="G576" i="5"/>
  <c r="J576" i="5"/>
  <c r="F576" i="5"/>
  <c r="F296" i="5"/>
  <c r="H864" i="5"/>
  <c r="G1608" i="5"/>
  <c r="F1608" i="5"/>
  <c r="H1608" i="5"/>
  <c r="I1656" i="5"/>
  <c r="G1360" i="5"/>
  <c r="J1360" i="5"/>
  <c r="I1360" i="5"/>
  <c r="G488" i="5"/>
  <c r="J488" i="5"/>
  <c r="H488" i="5"/>
  <c r="H1432" i="5"/>
  <c r="I1432" i="5"/>
  <c r="G1432" i="5"/>
  <c r="G1568" i="5"/>
  <c r="F1568" i="5"/>
  <c r="I1568" i="5"/>
  <c r="F1576" i="5"/>
  <c r="I1392" i="5"/>
  <c r="H264" i="5"/>
  <c r="G264" i="5"/>
  <c r="H1408" i="5"/>
  <c r="G1408" i="5"/>
  <c r="R1408" i="5"/>
  <c r="F1408" i="5"/>
  <c r="J1408" i="5"/>
  <c r="R576" i="5"/>
  <c r="G136" i="5"/>
  <c r="I136" i="5"/>
  <c r="H136" i="5"/>
  <c r="F136" i="5"/>
  <c r="R2472" i="5"/>
  <c r="J864" i="5"/>
  <c r="G864" i="5"/>
  <c r="I864" i="5"/>
  <c r="G1200" i="5"/>
  <c r="F1200" i="5"/>
  <c r="R1200" i="5"/>
  <c r="H1200" i="5"/>
  <c r="R232" i="5"/>
  <c r="J232" i="5"/>
  <c r="G392" i="5"/>
  <c r="I392" i="5"/>
  <c r="I984" i="5"/>
  <c r="J984" i="5"/>
  <c r="G984" i="5"/>
  <c r="F600" i="5"/>
  <c r="R600" i="5"/>
  <c r="H600" i="5"/>
  <c r="J600" i="5"/>
  <c r="I600" i="5"/>
  <c r="G600" i="5"/>
  <c r="T85" i="5"/>
  <c r="S85" i="5"/>
  <c r="S346" i="5"/>
  <c r="T642" i="5"/>
  <c r="S642" i="5"/>
  <c r="F974" i="5"/>
  <c r="H974" i="5"/>
  <c r="I974" i="5"/>
  <c r="R974" i="5"/>
  <c r="S980" i="5"/>
  <c r="T980" i="5"/>
  <c r="S1189" i="5"/>
  <c r="T1189" i="5"/>
  <c r="H2417" i="5"/>
  <c r="J2417" i="5"/>
  <c r="R2417" i="5"/>
  <c r="F2417" i="5"/>
  <c r="G2417" i="5"/>
  <c r="T220" i="5"/>
  <c r="S220" i="5"/>
  <c r="T773" i="5"/>
  <c r="S795" i="5"/>
  <c r="T795" i="5"/>
  <c r="I562" i="5"/>
  <c r="G562" i="5"/>
  <c r="R562" i="5"/>
  <c r="F589" i="5"/>
  <c r="H589" i="5"/>
  <c r="I589" i="5"/>
  <c r="R1767" i="5"/>
  <c r="G1767" i="5"/>
  <c r="S138" i="5"/>
  <c r="S577" i="5"/>
  <c r="T577" i="5"/>
  <c r="S110" i="5"/>
  <c r="T1001" i="5"/>
  <c r="S1001" i="5"/>
  <c r="T439" i="5"/>
  <c r="S439" i="5"/>
  <c r="H586" i="5"/>
  <c r="F586" i="5"/>
  <c r="T664" i="5"/>
  <c r="T615" i="5"/>
  <c r="T153" i="5"/>
  <c r="S153" i="5"/>
  <c r="S1069" i="5"/>
  <c r="T1069" i="5"/>
  <c r="S689" i="5"/>
  <c r="S580" i="5"/>
  <c r="F1524" i="5"/>
  <c r="G1132" i="5"/>
  <c r="R956" i="5"/>
  <c r="G1932" i="5"/>
  <c r="T40" i="5"/>
  <c r="S62" i="5"/>
  <c r="V41" i="5"/>
  <c r="J41" i="5"/>
  <c r="T41" i="5"/>
  <c r="S52" i="5"/>
  <c r="S51" i="5"/>
  <c r="T31" i="5"/>
  <c r="T28" i="5"/>
  <c r="S66" i="5"/>
  <c r="S46" i="5"/>
  <c r="T36" i="5"/>
  <c r="T38" i="5"/>
  <c r="T25" i="5"/>
  <c r="T20" i="5"/>
  <c r="V34" i="5"/>
  <c r="J34" i="5"/>
  <c r="T34" i="5"/>
  <c r="S35" i="5"/>
  <c r="T18" i="5"/>
  <c r="S58" i="5"/>
  <c r="T55" i="5"/>
  <c r="S38" i="5"/>
  <c r="S40" i="5"/>
  <c r="T47" i="5"/>
  <c r="T52" i="5"/>
  <c r="T32" i="5"/>
  <c r="S61" i="5"/>
  <c r="T48" i="5"/>
  <c r="T63" i="5"/>
  <c r="T22" i="5"/>
  <c r="T51" i="5"/>
  <c r="T64" i="5"/>
  <c r="H1795" i="5"/>
  <c r="G2091" i="5"/>
  <c r="R2059" i="5"/>
  <c r="H1787" i="5"/>
  <c r="J2059" i="5"/>
  <c r="G2059" i="5"/>
  <c r="R1683" i="5"/>
  <c r="G2075" i="5"/>
  <c r="R2075" i="5"/>
  <c r="I1355" i="5"/>
  <c r="G1395" i="5"/>
  <c r="J2075" i="5"/>
  <c r="J2467" i="5"/>
  <c r="I1395" i="5"/>
  <c r="H1763" i="5"/>
  <c r="F1395" i="5"/>
  <c r="G1795" i="5"/>
  <c r="J2387" i="5"/>
  <c r="F1888" i="5"/>
  <c r="G1888" i="5"/>
  <c r="R1888" i="5"/>
  <c r="G2112" i="5"/>
  <c r="I1187" i="5"/>
  <c r="G1787" i="5"/>
  <c r="H1683" i="5"/>
  <c r="G1355" i="5"/>
  <c r="F1355" i="5"/>
  <c r="G1315" i="5"/>
  <c r="J1816" i="5"/>
  <c r="J2416" i="5"/>
  <c r="R2120" i="5"/>
  <c r="H2059" i="5"/>
  <c r="I2395" i="5"/>
  <c r="F740" i="5"/>
  <c r="I1228" i="5"/>
  <c r="R2443" i="5"/>
  <c r="R14" i="5"/>
  <c r="R1227" i="5"/>
  <c r="H1059" i="5"/>
  <c r="G2120" i="5"/>
  <c r="H2120" i="5"/>
  <c r="J1211" i="5"/>
  <c r="H2075" i="5"/>
  <c r="H2395" i="5"/>
  <c r="H188" i="5"/>
  <c r="H1155" i="5"/>
  <c r="F1795" i="5"/>
  <c r="F2075" i="5"/>
  <c r="H2443" i="5"/>
  <c r="A29" i="6"/>
  <c r="R11" i="5"/>
  <c r="V12" i="5"/>
  <c r="V10" i="5"/>
  <c r="V9" i="5"/>
  <c r="V13" i="5"/>
  <c r="I1211" i="5"/>
  <c r="R1155" i="5"/>
  <c r="F1155" i="5"/>
  <c r="G1211" i="5"/>
  <c r="I1155" i="5"/>
  <c r="J1155" i="5"/>
  <c r="R1315" i="5"/>
  <c r="J2419" i="5"/>
  <c r="R1139" i="5"/>
  <c r="F1315" i="5"/>
  <c r="I2419" i="5"/>
  <c r="I1315" i="5"/>
  <c r="H859" i="5"/>
  <c r="H1315" i="5"/>
  <c r="R2419" i="5"/>
  <c r="H1099" i="5"/>
  <c r="H2419" i="5"/>
  <c r="F2419" i="5"/>
  <c r="H667" i="5"/>
  <c r="R699" i="5"/>
  <c r="F819" i="5"/>
  <c r="F204" i="5"/>
  <c r="H2195" i="5"/>
  <c r="F699" i="5"/>
  <c r="R1067" i="5"/>
  <c r="J1952" i="5"/>
  <c r="G1275" i="5"/>
  <c r="R1179" i="5"/>
  <c r="I332" i="5"/>
  <c r="J731" i="5"/>
  <c r="F1179" i="5"/>
  <c r="R667" i="5"/>
  <c r="G1952" i="5"/>
  <c r="G1228" i="5"/>
  <c r="R1291" i="5"/>
  <c r="J819" i="5"/>
  <c r="I819" i="5"/>
  <c r="G1291" i="5"/>
  <c r="G819" i="5"/>
  <c r="I1291" i="5"/>
  <c r="F1187" i="5"/>
  <c r="F2435" i="5"/>
  <c r="R819" i="5"/>
  <c r="J1228" i="5"/>
  <c r="F1816" i="5"/>
  <c r="I1816" i="5"/>
  <c r="F2408" i="5"/>
  <c r="G72" i="5"/>
  <c r="F72" i="5"/>
  <c r="H72" i="5"/>
  <c r="I72" i="5"/>
  <c r="J72" i="5"/>
  <c r="J776" i="5"/>
  <c r="H1472" i="5"/>
  <c r="R1472" i="5"/>
  <c r="I1472" i="5"/>
  <c r="J1472" i="5"/>
  <c r="J1944" i="5"/>
  <c r="R1944" i="5"/>
  <c r="I1944" i="5"/>
  <c r="H1944" i="5"/>
  <c r="I2096" i="5"/>
  <c r="H2096" i="5"/>
  <c r="J2096" i="5"/>
  <c r="F2096" i="5"/>
  <c r="R2096" i="5"/>
  <c r="R2136" i="5"/>
  <c r="J2200" i="5"/>
  <c r="R2200" i="5"/>
  <c r="H2400" i="5"/>
  <c r="G2400" i="5"/>
  <c r="R2400" i="5"/>
  <c r="R544" i="5"/>
  <c r="F544" i="5"/>
  <c r="H544" i="5"/>
  <c r="J544" i="5"/>
  <c r="G544" i="5"/>
  <c r="I544" i="5"/>
  <c r="R968" i="5"/>
  <c r="J968" i="5"/>
  <c r="F968" i="5"/>
  <c r="G968" i="5"/>
  <c r="I968" i="5"/>
  <c r="I1352" i="5"/>
  <c r="G1352" i="5"/>
  <c r="R1352" i="5"/>
  <c r="G1472" i="5"/>
  <c r="J1528" i="5"/>
  <c r="H1528" i="5"/>
  <c r="I1528" i="5"/>
  <c r="R1528" i="5"/>
  <c r="G1528" i="5"/>
  <c r="I1584" i="5"/>
  <c r="R1584" i="5"/>
  <c r="F1584" i="5"/>
  <c r="G1584" i="5"/>
  <c r="J1584" i="5"/>
  <c r="J1688" i="5"/>
  <c r="H1736" i="5"/>
  <c r="I1736" i="5"/>
  <c r="R1840" i="5"/>
  <c r="J1840" i="5"/>
  <c r="F1840" i="5"/>
  <c r="I1840" i="5"/>
  <c r="H1840" i="5"/>
  <c r="H1928" i="5"/>
  <c r="R1928" i="5"/>
  <c r="J1928" i="5"/>
  <c r="F1928" i="5"/>
  <c r="I1928" i="5"/>
  <c r="F2008" i="5"/>
  <c r="H2008" i="5"/>
  <c r="G2008" i="5"/>
  <c r="I2008" i="5"/>
  <c r="R2008" i="5"/>
  <c r="J2008" i="5"/>
  <c r="I2072" i="5"/>
  <c r="H2072" i="5"/>
  <c r="J2072" i="5"/>
  <c r="R2072" i="5"/>
  <c r="F2072" i="5"/>
  <c r="G2072" i="5"/>
  <c r="R2312" i="5"/>
  <c r="F2344" i="5"/>
  <c r="J2344" i="5"/>
  <c r="R2416" i="5"/>
  <c r="H2416" i="5"/>
  <c r="F184" i="5"/>
  <c r="R856" i="5"/>
  <c r="J856" i="5"/>
  <c r="I856" i="5"/>
  <c r="G856" i="5"/>
  <c r="F856" i="5"/>
  <c r="H856" i="5"/>
  <c r="I1080" i="5"/>
  <c r="G1080" i="5"/>
  <c r="H1080" i="5"/>
  <c r="R1080" i="5"/>
  <c r="J1080" i="5"/>
  <c r="F1080" i="5"/>
  <c r="F1768" i="5"/>
  <c r="I1768" i="5"/>
  <c r="R1792" i="5"/>
  <c r="J1792" i="5"/>
  <c r="I1792" i="5"/>
  <c r="H1792" i="5"/>
  <c r="F1792" i="5"/>
  <c r="R1816" i="5"/>
  <c r="H1816" i="5"/>
  <c r="H1864" i="5"/>
  <c r="J1864" i="5"/>
  <c r="F1864" i="5"/>
  <c r="R1864" i="5"/>
  <c r="I1864" i="5"/>
  <c r="I2112" i="5"/>
  <c r="R2112" i="5"/>
  <c r="F2112" i="5"/>
  <c r="H2112" i="5"/>
  <c r="F2144" i="5"/>
  <c r="H216" i="5"/>
  <c r="H1032" i="5"/>
  <c r="G1032" i="5"/>
  <c r="F1192" i="5"/>
  <c r="G1536" i="5"/>
  <c r="J1600" i="5"/>
  <c r="I1600" i="5"/>
  <c r="R1744" i="5"/>
  <c r="J1744" i="5"/>
  <c r="F1744" i="5"/>
  <c r="I1744" i="5"/>
  <c r="H1744" i="5"/>
  <c r="H2040" i="5"/>
  <c r="R2040" i="5"/>
  <c r="F2040" i="5"/>
  <c r="J2040" i="5"/>
  <c r="I2040" i="5"/>
  <c r="H2216" i="5"/>
  <c r="I2216" i="5"/>
  <c r="J2216" i="5"/>
  <c r="R2216" i="5"/>
  <c r="F2216" i="5"/>
  <c r="G2320" i="5"/>
  <c r="H2320" i="5"/>
  <c r="J2320" i="5"/>
  <c r="R2320" i="5"/>
  <c r="F2320" i="5"/>
  <c r="I2320" i="5"/>
  <c r="H2352" i="5"/>
  <c r="G2352" i="5"/>
  <c r="R2352" i="5"/>
  <c r="I2352" i="5"/>
  <c r="F2352" i="5"/>
  <c r="J2352" i="5"/>
  <c r="H1624" i="5"/>
  <c r="I1624" i="5"/>
  <c r="R1624" i="5"/>
  <c r="F1624" i="5"/>
  <c r="G1624" i="5"/>
  <c r="J1624" i="5"/>
  <c r="G216" i="5"/>
  <c r="I752" i="5"/>
  <c r="F888" i="5"/>
  <c r="R888" i="5"/>
  <c r="I1104" i="5"/>
  <c r="G1192" i="5"/>
  <c r="R1696" i="5"/>
  <c r="F1696" i="5"/>
  <c r="F1720" i="5"/>
  <c r="R1720" i="5"/>
  <c r="H1720" i="5"/>
  <c r="F1848" i="5"/>
  <c r="R1848" i="5"/>
  <c r="J1848" i="5"/>
  <c r="H1848" i="5"/>
  <c r="I1848" i="5"/>
  <c r="H2080" i="5"/>
  <c r="J2080" i="5"/>
  <c r="R2080" i="5"/>
  <c r="I2120" i="5"/>
  <c r="J2120" i="5"/>
  <c r="I2152" i="5"/>
  <c r="H2152" i="5"/>
  <c r="J2152" i="5"/>
  <c r="R2152" i="5"/>
  <c r="F2152" i="5"/>
  <c r="I2184" i="5"/>
  <c r="J2184" i="5"/>
  <c r="R2184" i="5"/>
  <c r="F2184" i="5"/>
  <c r="H2184" i="5"/>
  <c r="J2088" i="5"/>
  <c r="F2088" i="5"/>
  <c r="I2088" i="5"/>
  <c r="F1440" i="5"/>
  <c r="G1440" i="5"/>
  <c r="H1440" i="5"/>
  <c r="R1440" i="5"/>
  <c r="I1440" i="5"/>
  <c r="J1440" i="5"/>
  <c r="G1544" i="5"/>
  <c r="R1544" i="5"/>
  <c r="F1544" i="5"/>
  <c r="J1544" i="5"/>
  <c r="R1776" i="5"/>
  <c r="J1776" i="5"/>
  <c r="F1776" i="5"/>
  <c r="I1776" i="5"/>
  <c r="H1776" i="5"/>
  <c r="F1800" i="5"/>
  <c r="H1912" i="5"/>
  <c r="J1936" i="5"/>
  <c r="R2048" i="5"/>
  <c r="J2048" i="5"/>
  <c r="R2224" i="5"/>
  <c r="G2224" i="5"/>
  <c r="H2224" i="5"/>
  <c r="J2224" i="5"/>
  <c r="F2224" i="5"/>
  <c r="I2224" i="5"/>
  <c r="G2328" i="5"/>
  <c r="J2328" i="5"/>
  <c r="R2328" i="5"/>
  <c r="I2328" i="5"/>
  <c r="F2328" i="5"/>
  <c r="H2328" i="5"/>
  <c r="R2360" i="5"/>
  <c r="H2360" i="5"/>
  <c r="G2360" i="5"/>
  <c r="F2360" i="5"/>
  <c r="I2360" i="5"/>
  <c r="J2360" i="5"/>
  <c r="I2456" i="5"/>
  <c r="R2456" i="5"/>
  <c r="F2456" i="5"/>
  <c r="J2456" i="5"/>
  <c r="H2456" i="5"/>
  <c r="G2232" i="5"/>
  <c r="H2232" i="5"/>
  <c r="F2232" i="5"/>
  <c r="R2232" i="5"/>
  <c r="J2232" i="5"/>
  <c r="I2232" i="5"/>
  <c r="F352" i="5"/>
  <c r="I352" i="5"/>
  <c r="R352" i="5"/>
  <c r="H352" i="5"/>
  <c r="J352" i="5"/>
  <c r="G352" i="5"/>
  <c r="G760" i="5"/>
  <c r="H760" i="5"/>
  <c r="R760" i="5"/>
  <c r="F760" i="5"/>
  <c r="I760" i="5"/>
  <c r="J760" i="5"/>
  <c r="I1064" i="5"/>
  <c r="H1064" i="5"/>
  <c r="J1064" i="5"/>
  <c r="F1064" i="5"/>
  <c r="R1064" i="5"/>
  <c r="G1064" i="5"/>
  <c r="F1128" i="5"/>
  <c r="J1128" i="5"/>
  <c r="H1128" i="5"/>
  <c r="R1128" i="5"/>
  <c r="G1128" i="5"/>
  <c r="R1344" i="5"/>
  <c r="I1344" i="5"/>
  <c r="J1344" i="5"/>
  <c r="F1344" i="5"/>
  <c r="H1344" i="5"/>
  <c r="I1728" i="5"/>
  <c r="H1728" i="5"/>
  <c r="R1832" i="5"/>
  <c r="J1832" i="5"/>
  <c r="F1832" i="5"/>
  <c r="I1832" i="5"/>
  <c r="G1832" i="5"/>
  <c r="H1832" i="5"/>
  <c r="R2024" i="5"/>
  <c r="H2024" i="5"/>
  <c r="I2024" i="5"/>
  <c r="J2024" i="5"/>
  <c r="G2024" i="5"/>
  <c r="F2024" i="5"/>
  <c r="G2088" i="5"/>
  <c r="I2128" i="5"/>
  <c r="H2160" i="5"/>
  <c r="F2160" i="5"/>
  <c r="R512" i="5"/>
  <c r="H512" i="5"/>
  <c r="J512" i="5"/>
  <c r="I512" i="5"/>
  <c r="G512" i="5"/>
  <c r="F512" i="5"/>
  <c r="G1072" i="5"/>
  <c r="J1072" i="5"/>
  <c r="H1072" i="5"/>
  <c r="R1072" i="5"/>
  <c r="F1072" i="5"/>
  <c r="I1072" i="5"/>
  <c r="G1456" i="5"/>
  <c r="R1456" i="5"/>
  <c r="I1456" i="5"/>
  <c r="J1456" i="5"/>
  <c r="H1456" i="5"/>
  <c r="F1456" i="5"/>
  <c r="R1520" i="5"/>
  <c r="F1560" i="5"/>
  <c r="J1680" i="5"/>
  <c r="I1680" i="5"/>
  <c r="R1680" i="5"/>
  <c r="R1704" i="5"/>
  <c r="F1704" i="5"/>
  <c r="I1704" i="5"/>
  <c r="H1704" i="5"/>
  <c r="J1704" i="5"/>
  <c r="R1760" i="5"/>
  <c r="J1760" i="5"/>
  <c r="F1760" i="5"/>
  <c r="H1760" i="5"/>
  <c r="I1760" i="5"/>
  <c r="R1808" i="5"/>
  <c r="J1808" i="5"/>
  <c r="F1808" i="5"/>
  <c r="I1808" i="5"/>
  <c r="H1808" i="5"/>
  <c r="J1888" i="5"/>
  <c r="I1888" i="5"/>
  <c r="I1920" i="5"/>
  <c r="H2000" i="5"/>
  <c r="R2000" i="5"/>
  <c r="F2000" i="5"/>
  <c r="J2000" i="5"/>
  <c r="I2000" i="5"/>
  <c r="G2032" i="5"/>
  <c r="F2032" i="5"/>
  <c r="H2032" i="5"/>
  <c r="R2032" i="5"/>
  <c r="I2032" i="5"/>
  <c r="J2032" i="5"/>
  <c r="I2064" i="5"/>
  <c r="J2064" i="5"/>
  <c r="H2272" i="5"/>
  <c r="H2336" i="5"/>
  <c r="R2464" i="5"/>
  <c r="F2464" i="5"/>
  <c r="I1371" i="5"/>
  <c r="I92" i="5"/>
  <c r="J1611" i="5"/>
  <c r="F1691" i="5"/>
  <c r="G1691" i="5"/>
  <c r="I1691" i="5"/>
  <c r="I1763" i="5"/>
  <c r="J2195" i="5"/>
  <c r="H1843" i="5"/>
  <c r="I1843" i="5"/>
  <c r="H1971" i="5"/>
  <c r="G1971" i="5"/>
  <c r="J1971" i="5"/>
  <c r="G2019" i="5"/>
  <c r="H2019" i="5"/>
  <c r="I2059" i="5"/>
  <c r="J1371" i="5"/>
  <c r="F1971" i="5"/>
  <c r="G835" i="5"/>
  <c r="R835" i="5"/>
  <c r="I1059" i="5"/>
  <c r="F1627" i="5"/>
  <c r="I1667" i="5"/>
  <c r="R1667" i="5"/>
  <c r="H1667" i="5"/>
  <c r="G1667" i="5"/>
  <c r="J1667" i="5"/>
  <c r="F1667" i="5"/>
  <c r="G1771" i="5"/>
  <c r="F1771" i="5"/>
  <c r="R1771" i="5"/>
  <c r="F2091" i="5"/>
  <c r="R2091" i="5"/>
  <c r="H2091" i="5"/>
  <c r="J2091" i="5"/>
  <c r="G1371" i="5"/>
  <c r="J1851" i="5"/>
  <c r="H1851" i="5"/>
  <c r="I1851" i="5"/>
  <c r="F1851" i="5"/>
  <c r="G1851" i="5"/>
  <c r="I1875" i="5"/>
  <c r="G1987" i="5"/>
  <c r="R1987" i="5"/>
  <c r="F1987" i="5"/>
  <c r="I1987" i="5"/>
  <c r="J1987" i="5"/>
  <c r="H1987" i="5"/>
  <c r="G2395" i="5"/>
  <c r="R2395" i="5"/>
  <c r="F2395" i="5"/>
  <c r="H1371" i="5"/>
  <c r="F771" i="5"/>
  <c r="J771" i="5"/>
  <c r="F1147" i="5"/>
  <c r="I1147" i="5"/>
  <c r="J1147" i="5"/>
  <c r="I1723" i="5"/>
  <c r="R2043" i="5"/>
  <c r="F2043" i="5"/>
  <c r="H2043" i="5"/>
  <c r="I2043" i="5"/>
  <c r="G2043" i="5"/>
  <c r="J2043" i="5"/>
  <c r="F2099" i="5"/>
  <c r="R1371" i="5"/>
  <c r="H2427" i="5"/>
  <c r="J883" i="5"/>
  <c r="H883" i="5"/>
  <c r="F883" i="5"/>
  <c r="F1387" i="5"/>
  <c r="H1643" i="5"/>
  <c r="R1643" i="5"/>
  <c r="F1643" i="5"/>
  <c r="R1827" i="5"/>
  <c r="G1891" i="5"/>
  <c r="F1891" i="5"/>
  <c r="R1891" i="5"/>
  <c r="H1891" i="5"/>
  <c r="J1891" i="5"/>
  <c r="I1891" i="5"/>
  <c r="F2331" i="5"/>
  <c r="F2443" i="5"/>
  <c r="R1171" i="5"/>
  <c r="H1171" i="5"/>
  <c r="J1171" i="5"/>
  <c r="G1643" i="5"/>
  <c r="I1683" i="5"/>
  <c r="F1683" i="5"/>
  <c r="G1739" i="5"/>
  <c r="J1787" i="5"/>
  <c r="J2115" i="5"/>
  <c r="R2115" i="5"/>
  <c r="I2115" i="5"/>
  <c r="F2115" i="5"/>
  <c r="H2115" i="5"/>
  <c r="G2115" i="5"/>
  <c r="H1363" i="5"/>
  <c r="J1363" i="5"/>
  <c r="F1363" i="5"/>
  <c r="I1363" i="5"/>
  <c r="J1395" i="5"/>
  <c r="H1395" i="5"/>
  <c r="F1659" i="5"/>
  <c r="R1659" i="5"/>
  <c r="I1659" i="5"/>
  <c r="I1835" i="5"/>
  <c r="H1835" i="5"/>
  <c r="F1835" i="5"/>
  <c r="R1835" i="5"/>
  <c r="I1907" i="5"/>
  <c r="R1907" i="5"/>
  <c r="H1907" i="5"/>
  <c r="J1907" i="5"/>
  <c r="F1907" i="5"/>
  <c r="G1963" i="5"/>
  <c r="R1963" i="5"/>
  <c r="F1963" i="5"/>
  <c r="I1963" i="5"/>
  <c r="J1963" i="5"/>
  <c r="H1963" i="5"/>
  <c r="R21" i="5"/>
  <c r="G843" i="5"/>
  <c r="J843" i="5"/>
  <c r="F843" i="5"/>
  <c r="R843" i="5"/>
  <c r="H843" i="5"/>
  <c r="I843" i="5"/>
  <c r="G891" i="5"/>
  <c r="J891" i="5"/>
  <c r="R891" i="5"/>
  <c r="H891" i="5"/>
  <c r="I891" i="5"/>
  <c r="J1115" i="5"/>
  <c r="F1115" i="5"/>
  <c r="G1115" i="5"/>
  <c r="I1115" i="5"/>
  <c r="H1219" i="5"/>
  <c r="H1275" i="5"/>
  <c r="G1339" i="5"/>
  <c r="H1339" i="5"/>
  <c r="R675" i="5"/>
  <c r="R851" i="5"/>
  <c r="H851" i="5"/>
  <c r="I851" i="5"/>
  <c r="G851" i="5"/>
  <c r="F851" i="5"/>
  <c r="J851" i="5"/>
  <c r="F707" i="5"/>
  <c r="G707" i="5"/>
  <c r="J707" i="5"/>
  <c r="I707" i="5"/>
  <c r="I779" i="5"/>
  <c r="G923" i="5"/>
  <c r="G1123" i="5"/>
  <c r="J1123" i="5"/>
  <c r="F1123" i="5"/>
  <c r="I1123" i="5"/>
  <c r="F1195" i="5"/>
  <c r="I1195" i="5"/>
  <c r="I1283" i="5"/>
  <c r="J1283" i="5"/>
  <c r="F683" i="5"/>
  <c r="J683" i="5"/>
  <c r="G787" i="5"/>
  <c r="J787" i="5"/>
  <c r="H787" i="5"/>
  <c r="J931" i="5"/>
  <c r="H931" i="5"/>
  <c r="I859" i="5"/>
  <c r="F859" i="5"/>
  <c r="R859" i="5"/>
  <c r="J1099" i="5"/>
  <c r="F1099" i="5"/>
  <c r="F1203" i="5"/>
  <c r="F803" i="5"/>
  <c r="I803" i="5"/>
  <c r="H867" i="5"/>
  <c r="I867" i="5"/>
  <c r="J1011" i="5"/>
  <c r="I1011" i="5"/>
  <c r="R1323" i="5"/>
  <c r="I1323" i="5"/>
  <c r="H1323" i="5"/>
  <c r="J1323" i="5"/>
  <c r="G1323" i="5"/>
  <c r="F1323" i="5"/>
  <c r="F1259" i="5"/>
  <c r="J1259" i="5"/>
  <c r="H1259" i="5"/>
  <c r="F460" i="5"/>
  <c r="H460" i="5"/>
  <c r="I460" i="5"/>
  <c r="G460" i="5"/>
  <c r="F332" i="5"/>
  <c r="J332" i="5"/>
  <c r="R332" i="5"/>
  <c r="I740" i="5"/>
  <c r="G740" i="5"/>
  <c r="H740" i="5"/>
  <c r="J740" i="5"/>
  <c r="F772" i="5"/>
  <c r="R772" i="5"/>
  <c r="G772" i="5"/>
  <c r="H772" i="5"/>
  <c r="J772" i="5"/>
  <c r="I772" i="5"/>
  <c r="H804" i="5"/>
  <c r="R804" i="5"/>
  <c r="F804" i="5"/>
  <c r="I804" i="5"/>
  <c r="G804" i="5"/>
  <c r="J804" i="5"/>
  <c r="I844" i="5"/>
  <c r="F844" i="5"/>
  <c r="R844" i="5"/>
  <c r="H844" i="5"/>
  <c r="J844" i="5"/>
  <c r="G844" i="5"/>
  <c r="J932" i="5"/>
  <c r="I932" i="5"/>
  <c r="R932" i="5"/>
  <c r="F932" i="5"/>
  <c r="G932" i="5"/>
  <c r="H932" i="5"/>
  <c r="R1044" i="5"/>
  <c r="I1044" i="5"/>
  <c r="H1100" i="5"/>
  <c r="F1100" i="5"/>
  <c r="R1100" i="5"/>
  <c r="I1100" i="5"/>
  <c r="H1228" i="5"/>
  <c r="R1228" i="5"/>
  <c r="I1444" i="5"/>
  <c r="J1444" i="5"/>
  <c r="H1444" i="5"/>
  <c r="R1444" i="5"/>
  <c r="F1444" i="5"/>
  <c r="R1508" i="5"/>
  <c r="H1508" i="5"/>
  <c r="I1508" i="5"/>
  <c r="F1508" i="5"/>
  <c r="G1508" i="5"/>
  <c r="J1508" i="5"/>
  <c r="I1564" i="5"/>
  <c r="R1564" i="5"/>
  <c r="H1564" i="5"/>
  <c r="G1564" i="5"/>
  <c r="F1564" i="5"/>
  <c r="J1564" i="5"/>
  <c r="H1628" i="5"/>
  <c r="I1628" i="5"/>
  <c r="R1796" i="5"/>
  <c r="H1796" i="5"/>
  <c r="I1796" i="5"/>
  <c r="J1796" i="5"/>
  <c r="R1844" i="5"/>
  <c r="H1844" i="5"/>
  <c r="G1844" i="5"/>
  <c r="F1844" i="5"/>
  <c r="F76" i="5"/>
  <c r="R76" i="5"/>
  <c r="H76" i="5"/>
  <c r="I76" i="5"/>
  <c r="J76" i="5"/>
  <c r="F140" i="5"/>
  <c r="R140" i="5"/>
  <c r="I140" i="5"/>
  <c r="H140" i="5"/>
  <c r="J140" i="5"/>
  <c r="H252" i="5"/>
  <c r="R252" i="5"/>
  <c r="F252" i="5"/>
  <c r="I252" i="5"/>
  <c r="R292" i="5"/>
  <c r="F292" i="5"/>
  <c r="F524" i="5"/>
  <c r="I524" i="5"/>
  <c r="J700" i="5"/>
  <c r="R700" i="5"/>
  <c r="H700" i="5"/>
  <c r="G700" i="5"/>
  <c r="G876" i="5"/>
  <c r="I876" i="5"/>
  <c r="J876" i="5"/>
  <c r="I908" i="5"/>
  <c r="F908" i="5"/>
  <c r="R908" i="5"/>
  <c r="H1076" i="5"/>
  <c r="F1076" i="5"/>
  <c r="G1076" i="5"/>
  <c r="F1140" i="5"/>
  <c r="H1140" i="5"/>
  <c r="J1140" i="5"/>
  <c r="F1276" i="5"/>
  <c r="G1276" i="5"/>
  <c r="R1276" i="5"/>
  <c r="H1324" i="5"/>
  <c r="I1356" i="5"/>
  <c r="F1356" i="5"/>
  <c r="H1356" i="5"/>
  <c r="R1356" i="5"/>
  <c r="J1356" i="5"/>
  <c r="H2292" i="5"/>
  <c r="I2332" i="5"/>
  <c r="J2332" i="5"/>
  <c r="R37" i="5"/>
  <c r="I37" i="5"/>
  <c r="H37" i="5"/>
  <c r="I188" i="5"/>
  <c r="H364" i="5"/>
  <c r="R364" i="5"/>
  <c r="J364" i="5"/>
  <c r="F748" i="5"/>
  <c r="R748" i="5"/>
  <c r="H748" i="5"/>
  <c r="J748" i="5"/>
  <c r="H780" i="5"/>
  <c r="J780" i="5"/>
  <c r="R780" i="5"/>
  <c r="G780" i="5"/>
  <c r="G812" i="5"/>
  <c r="I812" i="5"/>
  <c r="J812" i="5"/>
  <c r="H812" i="5"/>
  <c r="R812" i="5"/>
  <c r="G860" i="5"/>
  <c r="F860" i="5"/>
  <c r="R860" i="5"/>
  <c r="I860" i="5"/>
  <c r="H940" i="5"/>
  <c r="I940" i="5"/>
  <c r="F940" i="5"/>
  <c r="I1108" i="5"/>
  <c r="R1108" i="5"/>
  <c r="G1108" i="5"/>
  <c r="H1108" i="5"/>
  <c r="R1476" i="5"/>
  <c r="H1572" i="5"/>
  <c r="I1572" i="5"/>
  <c r="R1572" i="5"/>
  <c r="G1572" i="5"/>
  <c r="F1572" i="5"/>
  <c r="F1636" i="5"/>
  <c r="I1636" i="5"/>
  <c r="J1636" i="5"/>
  <c r="R1636" i="5"/>
  <c r="H1636" i="5"/>
  <c r="J1700" i="5"/>
  <c r="F1700" i="5"/>
  <c r="H1700" i="5"/>
  <c r="H1812" i="5"/>
  <c r="R2220" i="5"/>
  <c r="F2220" i="5"/>
  <c r="H84" i="5"/>
  <c r="F84" i="5"/>
  <c r="R84" i="5"/>
  <c r="R300" i="5"/>
  <c r="H300" i="5"/>
  <c r="I300" i="5"/>
  <c r="F300" i="5"/>
  <c r="J300" i="5"/>
  <c r="F372" i="5"/>
  <c r="I372" i="5"/>
  <c r="H372" i="5"/>
  <c r="G372" i="5"/>
  <c r="H532" i="5"/>
  <c r="J532" i="5"/>
  <c r="F532" i="5"/>
  <c r="G532" i="5"/>
  <c r="J572" i="5"/>
  <c r="F572" i="5"/>
  <c r="H572" i="5"/>
  <c r="F708" i="5"/>
  <c r="R708" i="5"/>
  <c r="H884" i="5"/>
  <c r="I884" i="5"/>
  <c r="R884" i="5"/>
  <c r="F884" i="5"/>
  <c r="G884" i="5"/>
  <c r="J1004" i="5"/>
  <c r="F1004" i="5"/>
  <c r="H1004" i="5"/>
  <c r="F1052" i="5"/>
  <c r="H1052" i="5"/>
  <c r="I1052" i="5"/>
  <c r="R1052" i="5"/>
  <c r="J1148" i="5"/>
  <c r="F1148" i="5"/>
  <c r="I1148" i="5"/>
  <c r="R1148" i="5"/>
  <c r="I1236" i="5"/>
  <c r="J1236" i="5"/>
  <c r="H1236" i="5"/>
  <c r="F1236" i="5"/>
  <c r="F1412" i="5"/>
  <c r="I1412" i="5"/>
  <c r="J1412" i="5"/>
  <c r="H1412" i="5"/>
  <c r="H2300" i="5"/>
  <c r="I2300" i="5"/>
  <c r="R2300" i="5"/>
  <c r="F2300" i="5"/>
  <c r="R2356" i="5"/>
  <c r="J2356" i="5"/>
  <c r="I2356" i="5"/>
  <c r="F2356" i="5"/>
  <c r="R116" i="5"/>
  <c r="H116" i="5"/>
  <c r="F116" i="5"/>
  <c r="J148" i="5"/>
  <c r="R148" i="5"/>
  <c r="H148" i="5"/>
  <c r="H204" i="5"/>
  <c r="R204" i="5"/>
  <c r="J204" i="5"/>
  <c r="I204" i="5"/>
  <c r="I580" i="5"/>
  <c r="H756" i="5"/>
  <c r="R756" i="5"/>
  <c r="G756" i="5"/>
  <c r="H788" i="5"/>
  <c r="F788" i="5"/>
  <c r="I820" i="5"/>
  <c r="J820" i="5"/>
  <c r="G820" i="5"/>
  <c r="H916" i="5"/>
  <c r="J916" i="5"/>
  <c r="R916" i="5"/>
  <c r="J948" i="5"/>
  <c r="I948" i="5"/>
  <c r="H1084" i="5"/>
  <c r="F1084" i="5"/>
  <c r="J1084" i="5"/>
  <c r="I1084" i="5"/>
  <c r="G1116" i="5"/>
  <c r="G1300" i="5"/>
  <c r="H1300" i="5"/>
  <c r="J1300" i="5"/>
  <c r="R1300" i="5"/>
  <c r="R1484" i="5"/>
  <c r="F1652" i="5"/>
  <c r="R1652" i="5"/>
  <c r="J1652" i="5"/>
  <c r="I1652" i="5"/>
  <c r="J1748" i="5"/>
  <c r="F1748" i="5"/>
  <c r="H1748" i="5"/>
  <c r="F1780" i="5"/>
  <c r="R1780" i="5"/>
  <c r="I1916" i="5"/>
  <c r="H1916" i="5"/>
  <c r="J1916" i="5"/>
  <c r="F1916" i="5"/>
  <c r="R1916" i="5"/>
  <c r="R44" i="5"/>
  <c r="F92" i="5"/>
  <c r="J92" i="5"/>
  <c r="R268" i="5"/>
  <c r="J268" i="5"/>
  <c r="I268" i="5"/>
  <c r="H268" i="5"/>
  <c r="H444" i="5"/>
  <c r="I444" i="5"/>
  <c r="H540" i="5"/>
  <c r="J540" i="5"/>
  <c r="F716" i="5"/>
  <c r="R716" i="5"/>
  <c r="F1012" i="5"/>
  <c r="R1012" i="5"/>
  <c r="H1036" i="5"/>
  <c r="I1036" i="5"/>
  <c r="G1036" i="5"/>
  <c r="R1060" i="5"/>
  <c r="I1060" i="5"/>
  <c r="J1060" i="5"/>
  <c r="H1060" i="5"/>
  <c r="G1060" i="5"/>
  <c r="F1060" i="5"/>
  <c r="R1260" i="5"/>
  <c r="I2316" i="5"/>
  <c r="R2316" i="5"/>
  <c r="H2316" i="5"/>
  <c r="F2316" i="5"/>
  <c r="J2316" i="5"/>
  <c r="J68" i="5"/>
  <c r="T68" i="5"/>
  <c r="R68" i="5"/>
  <c r="G68" i="5"/>
  <c r="H68" i="5"/>
  <c r="I68" i="5"/>
  <c r="F68" i="5"/>
  <c r="I124" i="5"/>
  <c r="R124" i="5"/>
  <c r="J324" i="5"/>
  <c r="H324" i="5"/>
  <c r="F324" i="5"/>
  <c r="R324" i="5"/>
  <c r="I324" i="5"/>
  <c r="J420" i="5"/>
  <c r="H420" i="5"/>
  <c r="J508" i="5"/>
  <c r="F508" i="5"/>
  <c r="H508" i="5"/>
  <c r="R508" i="5"/>
  <c r="I508" i="5"/>
  <c r="R764" i="5"/>
  <c r="I796" i="5"/>
  <c r="F924" i="5"/>
  <c r="R924" i="5"/>
  <c r="J924" i="5"/>
  <c r="I924" i="5"/>
  <c r="G924" i="5"/>
  <c r="H924" i="5"/>
  <c r="F964" i="5"/>
  <c r="R964" i="5"/>
  <c r="J964" i="5"/>
  <c r="H964" i="5"/>
  <c r="I964" i="5"/>
  <c r="J1420" i="5"/>
  <c r="R1420" i="5"/>
  <c r="I1420" i="5"/>
  <c r="H1420" i="5"/>
  <c r="F1500" i="5"/>
  <c r="H1500" i="5"/>
  <c r="I1500" i="5"/>
  <c r="G1500" i="5"/>
  <c r="J1500" i="5"/>
  <c r="R1500" i="5"/>
  <c r="J1548" i="5"/>
  <c r="H1548" i="5"/>
  <c r="I1548" i="5"/>
  <c r="R1684" i="5"/>
  <c r="H1716" i="5"/>
  <c r="J1828" i="5"/>
  <c r="I1940" i="5"/>
  <c r="J1940" i="5"/>
  <c r="F1940" i="5"/>
  <c r="R1940" i="5"/>
  <c r="R100" i="5"/>
  <c r="G100" i="5"/>
  <c r="F100" i="5"/>
  <c r="I100" i="5"/>
  <c r="H100" i="5"/>
  <c r="J100" i="5"/>
  <c r="R172" i="5"/>
  <c r="F172" i="5"/>
  <c r="J172" i="5"/>
  <c r="R212" i="5"/>
  <c r="I212" i="5"/>
  <c r="J212" i="5"/>
  <c r="H212" i="5"/>
  <c r="F212" i="5"/>
  <c r="G212" i="5"/>
  <c r="F276" i="5"/>
  <c r="R276" i="5"/>
  <c r="I276" i="5"/>
  <c r="J276" i="5"/>
  <c r="H276" i="5"/>
  <c r="G276" i="5"/>
  <c r="H396" i="5"/>
  <c r="R428" i="5"/>
  <c r="H428" i="5"/>
  <c r="I428" i="5"/>
  <c r="F428" i="5"/>
  <c r="J428" i="5"/>
  <c r="H452" i="5"/>
  <c r="R452" i="5"/>
  <c r="I452" i="5"/>
  <c r="J452" i="5"/>
  <c r="F452" i="5"/>
  <c r="R484" i="5"/>
  <c r="H484" i="5"/>
  <c r="I484" i="5"/>
  <c r="F484" i="5"/>
  <c r="F596" i="5"/>
  <c r="R596" i="5"/>
  <c r="J596" i="5"/>
  <c r="H596" i="5"/>
  <c r="G596" i="5"/>
  <c r="I596" i="5"/>
  <c r="G652" i="5"/>
  <c r="H652" i="5"/>
  <c r="I652" i="5"/>
  <c r="F652" i="5"/>
  <c r="I900" i="5"/>
  <c r="R900" i="5"/>
  <c r="G900" i="5"/>
  <c r="H900" i="5"/>
  <c r="R1020" i="5"/>
  <c r="H1020" i="5"/>
  <c r="I1020" i="5"/>
  <c r="F1020" i="5"/>
  <c r="J1020" i="5"/>
  <c r="G1020" i="5"/>
  <c r="R1068" i="5"/>
  <c r="I1068" i="5"/>
  <c r="H1068" i="5"/>
  <c r="J1068" i="5"/>
  <c r="G1068" i="5"/>
  <c r="H1124" i="5"/>
  <c r="F1124" i="5"/>
  <c r="J1124" i="5"/>
  <c r="I1124" i="5"/>
  <c r="R1124" i="5"/>
  <c r="R1180" i="5"/>
  <c r="I1180" i="5"/>
  <c r="H1180" i="5"/>
  <c r="R1268" i="5"/>
  <c r="J1268" i="5"/>
  <c r="F1268" i="5"/>
  <c r="H1268" i="5"/>
  <c r="I1268" i="5"/>
  <c r="F1316" i="5"/>
  <c r="J1316" i="5"/>
  <c r="I1316" i="5"/>
  <c r="I1348" i="5"/>
  <c r="F1348" i="5"/>
  <c r="H1348" i="5"/>
  <c r="J1348" i="5"/>
  <c r="R1348" i="5"/>
  <c r="F2268" i="5"/>
  <c r="H2268" i="5"/>
  <c r="J2268" i="5"/>
  <c r="I2268" i="5"/>
  <c r="R2268" i="5"/>
  <c r="I2324" i="5"/>
  <c r="H2324" i="5"/>
  <c r="F2324" i="5"/>
  <c r="J2324" i="5"/>
  <c r="R2324" i="5"/>
  <c r="H1939" i="5"/>
  <c r="F1939" i="5"/>
  <c r="I2203" i="5"/>
  <c r="H2203" i="5"/>
  <c r="J2203" i="5"/>
  <c r="G107" i="5"/>
  <c r="I107" i="5"/>
  <c r="F1731" i="5"/>
  <c r="R1731" i="5"/>
  <c r="J1731" i="5"/>
  <c r="H531" i="5"/>
  <c r="J531" i="5"/>
  <c r="R531" i="5"/>
  <c r="I531" i="5"/>
  <c r="F531" i="5"/>
  <c r="G531" i="5"/>
  <c r="H739" i="5"/>
  <c r="I739" i="5"/>
  <c r="R739" i="5"/>
  <c r="J739" i="5"/>
  <c r="H1883" i="5"/>
  <c r="J1883" i="5"/>
  <c r="F1955" i="5"/>
  <c r="J1955" i="5"/>
  <c r="I2211" i="5"/>
  <c r="J155" i="5"/>
  <c r="F155" i="5"/>
  <c r="G155" i="5"/>
  <c r="F1747" i="5"/>
  <c r="H611" i="5"/>
  <c r="F611" i="5"/>
  <c r="R611" i="5"/>
  <c r="I611" i="5"/>
  <c r="G611" i="5"/>
  <c r="J611" i="5"/>
  <c r="R1899" i="5"/>
  <c r="F1899" i="5"/>
  <c r="J1899" i="5"/>
  <c r="I1899" i="5"/>
  <c r="H1899" i="5"/>
  <c r="I1979" i="5"/>
  <c r="H2107" i="5"/>
  <c r="I2107" i="5"/>
  <c r="F2107" i="5"/>
  <c r="H2379" i="5"/>
  <c r="F2379" i="5"/>
  <c r="J555" i="5"/>
  <c r="I555" i="5"/>
  <c r="F555" i="5"/>
  <c r="H1707" i="5"/>
  <c r="J1707" i="5"/>
  <c r="H1755" i="5"/>
  <c r="R1755" i="5"/>
  <c r="I1755" i="5"/>
  <c r="I75" i="5"/>
  <c r="R75" i="5"/>
  <c r="J75" i="5"/>
  <c r="F75" i="5"/>
  <c r="H75" i="5"/>
  <c r="G75" i="5"/>
  <c r="G179" i="5"/>
  <c r="J179" i="5"/>
  <c r="I179" i="5"/>
  <c r="F179" i="5"/>
  <c r="R179" i="5"/>
  <c r="H179" i="5"/>
  <c r="I627" i="5"/>
  <c r="G827" i="5"/>
  <c r="H827" i="5"/>
  <c r="J827" i="5"/>
  <c r="I827" i="5"/>
  <c r="F827" i="5"/>
  <c r="R827" i="5"/>
  <c r="F1915" i="5"/>
  <c r="I1995" i="5"/>
  <c r="H2139" i="5"/>
  <c r="F2139" i="5"/>
  <c r="I2139" i="5"/>
  <c r="J2139" i="5"/>
  <c r="J91" i="5"/>
  <c r="G91" i="5"/>
  <c r="F91" i="5"/>
  <c r="R91" i="5"/>
  <c r="H91" i="5"/>
  <c r="I91" i="5"/>
  <c r="J1715" i="5"/>
  <c r="I1715" i="5"/>
  <c r="F1715" i="5"/>
  <c r="R1715" i="5"/>
  <c r="R2281" i="5"/>
  <c r="R6" i="5"/>
  <c r="I2321" i="5"/>
  <c r="R5" i="5"/>
  <c r="R1244" i="5"/>
  <c r="H1244" i="5"/>
  <c r="F1244" i="5"/>
  <c r="F1132" i="5"/>
  <c r="J1132" i="5"/>
  <c r="I1132" i="5"/>
  <c r="H1132" i="5"/>
  <c r="R1132" i="5"/>
  <c r="J1524" i="5"/>
  <c r="H1524" i="5"/>
  <c r="R1524" i="5"/>
  <c r="I1524" i="5"/>
  <c r="T21" i="5"/>
  <c r="S41" i="5"/>
  <c r="S53" i="5"/>
  <c r="S64" i="5"/>
  <c r="S50" i="5"/>
  <c r="T27" i="5"/>
  <c r="S48" i="5"/>
  <c r="S60" i="5"/>
  <c r="S43" i="5"/>
  <c r="S63" i="5"/>
  <c r="S32" i="5"/>
  <c r="S22" i="5"/>
  <c r="T17" i="5"/>
  <c r="J37" i="5"/>
  <c r="T37" i="5"/>
  <c r="T44" i="5"/>
  <c r="S31" i="5"/>
  <c r="S47" i="5"/>
  <c r="S29" i="5"/>
  <c r="S34" i="5"/>
  <c r="S36" i="5"/>
  <c r="S25" i="5"/>
  <c r="S20" i="5"/>
  <c r="S49" i="5"/>
  <c r="S27" i="5"/>
  <c r="S11" i="5"/>
  <c r="T11" i="5"/>
  <c r="T14" i="5"/>
  <c r="S14" i="5"/>
  <c r="T6" i="5"/>
  <c r="T5" i="5"/>
  <c r="S68" i="5"/>
  <c r="R10" i="5"/>
  <c r="S44" i="5"/>
  <c r="S37" i="5"/>
  <c r="S17" i="5"/>
  <c r="S21" i="5"/>
  <c r="T12" i="5"/>
  <c r="T13" i="5"/>
  <c r="S6" i="5"/>
  <c r="T10" i="5"/>
  <c r="T9" i="5"/>
  <c r="S5" i="5"/>
  <c r="S13" i="5"/>
  <c r="S10" i="5"/>
  <c r="S9" i="5"/>
  <c r="S12" i="5"/>
  <c r="H998" i="5"/>
  <c r="F998" i="5"/>
  <c r="G998" i="5"/>
  <c r="I998" i="5"/>
  <c r="J998" i="5"/>
  <c r="R998" i="5"/>
  <c r="J1175" i="5"/>
  <c r="R1175" i="5"/>
  <c r="I1175" i="5"/>
  <c r="R1915" i="5"/>
  <c r="R2211" i="5"/>
  <c r="F1235" i="5"/>
  <c r="G1175" i="5"/>
  <c r="H1118" i="5"/>
  <c r="F1495" i="5"/>
  <c r="R1471" i="5"/>
  <c r="G1471" i="5"/>
  <c r="H1471" i="5"/>
  <c r="F1471" i="5"/>
  <c r="I1471" i="5"/>
  <c r="J1419" i="5"/>
  <c r="G1419" i="5"/>
  <c r="F855" i="5"/>
  <c r="G855" i="5"/>
  <c r="I855" i="5"/>
  <c r="G1950" i="5"/>
  <c r="J2042" i="5"/>
  <c r="I2042" i="5"/>
  <c r="J1915" i="5"/>
  <c r="F1292" i="5"/>
  <c r="F244" i="5"/>
  <c r="G1235" i="5"/>
  <c r="F1083" i="5"/>
  <c r="F108" i="5"/>
  <c r="F1306" i="5"/>
  <c r="R1274" i="5"/>
  <c r="H1274" i="5"/>
  <c r="F1242" i="5"/>
  <c r="R1242" i="5"/>
  <c r="F623" i="5"/>
  <c r="H559" i="5"/>
  <c r="I559" i="5"/>
  <c r="J527" i="5"/>
  <c r="H527" i="5"/>
  <c r="G527" i="5"/>
  <c r="I527" i="5"/>
  <c r="H463" i="5"/>
  <c r="J463" i="5"/>
  <c r="I463" i="5"/>
  <c r="H335" i="5"/>
  <c r="F335" i="5"/>
  <c r="G335" i="5"/>
  <c r="G271" i="5"/>
  <c r="H271" i="5"/>
  <c r="G79" i="5"/>
  <c r="I79" i="5"/>
  <c r="F79" i="5"/>
  <c r="R1602" i="5"/>
  <c r="G1602" i="5"/>
  <c r="J1602" i="5"/>
  <c r="H1602" i="5"/>
  <c r="F1602" i="5"/>
  <c r="R1874" i="5"/>
  <c r="H1874" i="5"/>
  <c r="J1874" i="5"/>
  <c r="F1874" i="5"/>
  <c r="H2211" i="5"/>
  <c r="H620" i="5"/>
  <c r="H108" i="5"/>
  <c r="J244" i="5"/>
  <c r="G1679" i="5"/>
  <c r="F1679" i="5"/>
  <c r="H1390" i="5"/>
  <c r="R1390" i="5"/>
  <c r="I1390" i="5"/>
  <c r="R2364" i="5"/>
  <c r="G2364" i="5"/>
  <c r="H2364" i="5"/>
  <c r="F2364" i="5"/>
  <c r="R2188" i="5"/>
  <c r="G2188" i="5"/>
  <c r="H2092" i="5"/>
  <c r="F2092" i="5"/>
  <c r="F1876" i="5"/>
  <c r="J1876" i="5"/>
  <c r="G972" i="5"/>
  <c r="J972" i="5"/>
  <c r="G684" i="5"/>
  <c r="F684" i="5"/>
  <c r="R684" i="5"/>
  <c r="H684" i="5"/>
  <c r="I684" i="5"/>
  <c r="J620" i="5"/>
  <c r="H1175" i="5"/>
  <c r="R13" i="5"/>
  <c r="R620" i="5"/>
  <c r="R2359" i="5"/>
  <c r="G1943" i="5"/>
  <c r="J46" i="5"/>
  <c r="F46" i="5"/>
  <c r="R46" i="5"/>
  <c r="H46" i="5"/>
  <c r="I46" i="5"/>
  <c r="J94" i="5"/>
  <c r="I146" i="5"/>
  <c r="R146" i="5"/>
  <c r="G210" i="5"/>
  <c r="F210" i="5"/>
  <c r="R210" i="5"/>
  <c r="J210" i="5"/>
  <c r="I210" i="5"/>
  <c r="H210" i="5"/>
  <c r="I278" i="5"/>
  <c r="H278" i="5"/>
  <c r="R278" i="5"/>
  <c r="J278" i="5"/>
  <c r="F278" i="5"/>
  <c r="G278" i="5"/>
  <c r="F358" i="5"/>
  <c r="G358" i="5"/>
  <c r="R358" i="5"/>
  <c r="F402" i="5"/>
  <c r="H1354" i="5"/>
  <c r="G1354" i="5"/>
  <c r="J1570" i="5"/>
  <c r="H1570" i="5"/>
  <c r="I1570" i="5"/>
  <c r="G1570" i="5"/>
  <c r="F1570" i="5"/>
  <c r="F2380" i="5"/>
  <c r="I2380" i="5"/>
  <c r="I1915" i="5"/>
  <c r="I1235" i="5"/>
  <c r="R1118" i="5"/>
  <c r="J1826" i="5"/>
  <c r="G1826" i="5"/>
  <c r="I1826" i="5"/>
  <c r="F1826" i="5"/>
  <c r="R1826" i="5"/>
  <c r="H1826" i="5"/>
  <c r="R2378" i="5"/>
  <c r="J2378" i="5"/>
  <c r="F2378" i="5"/>
  <c r="I2378" i="5"/>
  <c r="H2378" i="5"/>
  <c r="F1175" i="5"/>
  <c r="H2412" i="5"/>
  <c r="F2412" i="5"/>
  <c r="H1647" i="5"/>
  <c r="G1647" i="5"/>
  <c r="J1902" i="5"/>
  <c r="I1902" i="5"/>
  <c r="G1902" i="5"/>
  <c r="F1902" i="5"/>
  <c r="F2354" i="5"/>
  <c r="I2354" i="5"/>
  <c r="H2354" i="5"/>
  <c r="J2354" i="5"/>
  <c r="G2354" i="5"/>
  <c r="G2338" i="5"/>
  <c r="G2298" i="5"/>
  <c r="H2298" i="5"/>
  <c r="I2298" i="5"/>
  <c r="J2298" i="5"/>
  <c r="F2298" i="5"/>
  <c r="R2298" i="5"/>
  <c r="I2178" i="5"/>
  <c r="H2178" i="5"/>
  <c r="F2106" i="5"/>
  <c r="J2106" i="5"/>
  <c r="G2106" i="5"/>
  <c r="H2018" i="5"/>
  <c r="G2010" i="5"/>
  <c r="I2010" i="5"/>
  <c r="R2010" i="5"/>
  <c r="F1986" i="5"/>
  <c r="G1978" i="5"/>
  <c r="R1946" i="5"/>
  <c r="I1946" i="5"/>
  <c r="G1946" i="5"/>
  <c r="J1946" i="5"/>
  <c r="H1946" i="5"/>
  <c r="F1946" i="5"/>
  <c r="H1922" i="5"/>
  <c r="G1922" i="5"/>
  <c r="F1922" i="5"/>
  <c r="I1922" i="5"/>
  <c r="J1922" i="5"/>
  <c r="R1898" i="5"/>
  <c r="J1898" i="5"/>
  <c r="R1882" i="5"/>
  <c r="I1882" i="5"/>
  <c r="G1882" i="5"/>
  <c r="F1882" i="5"/>
  <c r="I1850" i="5"/>
  <c r="F1850" i="5"/>
  <c r="H1850" i="5"/>
  <c r="R1850" i="5"/>
  <c r="F1834" i="5"/>
  <c r="H1834" i="5"/>
  <c r="I1810" i="5"/>
  <c r="J1810" i="5"/>
  <c r="I1802" i="5"/>
  <c r="H1802" i="5"/>
  <c r="G1802" i="5"/>
  <c r="R1794" i="5"/>
  <c r="F1794" i="5"/>
  <c r="J1786" i="5"/>
  <c r="R1786" i="5"/>
  <c r="G1786" i="5"/>
  <c r="H1786" i="5"/>
  <c r="I1762" i="5"/>
  <c r="G1762" i="5"/>
  <c r="H1762" i="5"/>
  <c r="R1762" i="5"/>
  <c r="F1762" i="5"/>
  <c r="R1722" i="5"/>
  <c r="H1722" i="5"/>
  <c r="J1722" i="5"/>
  <c r="G1722" i="5"/>
  <c r="F1722" i="5"/>
  <c r="J1634" i="5"/>
  <c r="I1634" i="5"/>
  <c r="H1634" i="5"/>
  <c r="G1594" i="5"/>
  <c r="G1562" i="5"/>
  <c r="R1562" i="5"/>
  <c r="I1562" i="5"/>
  <c r="R1506" i="5"/>
  <c r="F1506" i="5"/>
  <c r="G1498" i="5"/>
  <c r="R1498" i="5"/>
  <c r="J1498" i="5"/>
  <c r="H1498" i="5"/>
  <c r="F1498" i="5"/>
  <c r="I1498" i="5"/>
  <c r="J1458" i="5"/>
  <c r="F1386" i="5"/>
  <c r="G1386" i="5"/>
  <c r="R1378" i="5"/>
  <c r="J1378" i="5"/>
  <c r="I1378" i="5"/>
  <c r="H1082" i="5"/>
  <c r="G1082" i="5"/>
  <c r="R1082" i="5"/>
  <c r="J1082" i="5"/>
  <c r="F1026" i="5"/>
  <c r="J1026" i="5"/>
  <c r="R778" i="5"/>
  <c r="H165" i="5"/>
  <c r="H2434" i="5"/>
  <c r="R879" i="5"/>
  <c r="G814" i="5"/>
  <c r="R19" i="5"/>
  <c r="G162" i="5"/>
  <c r="H588" i="5"/>
  <c r="R588" i="5"/>
  <c r="F251" i="5"/>
  <c r="F1666" i="5"/>
  <c r="I1666" i="5"/>
  <c r="H1666" i="5"/>
  <c r="H522" i="5"/>
  <c r="H2090" i="5"/>
  <c r="I162" i="5"/>
  <c r="G1666" i="5"/>
  <c r="I165" i="5"/>
  <c r="H162" i="5"/>
  <c r="G1538" i="5"/>
  <c r="R1666" i="5"/>
  <c r="H790" i="5"/>
  <c r="F790" i="5"/>
  <c r="H879" i="5"/>
  <c r="J614" i="5"/>
  <c r="G1942" i="5"/>
  <c r="G251" i="5"/>
  <c r="R251" i="5"/>
  <c r="J588" i="5"/>
  <c r="F588" i="5"/>
  <c r="J627" i="5"/>
  <c r="I1707" i="5"/>
  <c r="J2379" i="5"/>
  <c r="R107" i="5"/>
  <c r="J1939" i="5"/>
  <c r="I1612" i="5"/>
  <c r="G1324" i="5"/>
  <c r="R2003" i="5"/>
  <c r="F667" i="5"/>
  <c r="I667" i="5"/>
  <c r="H699" i="5"/>
  <c r="G699" i="5"/>
  <c r="J699" i="5"/>
  <c r="I699" i="5"/>
  <c r="H731" i="5"/>
  <c r="I731" i="5"/>
  <c r="R731" i="5"/>
  <c r="G731" i="5"/>
  <c r="F731" i="5"/>
  <c r="H1115" i="5"/>
  <c r="R1115" i="5"/>
  <c r="J1179" i="5"/>
  <c r="I1179" i="5"/>
  <c r="H1179" i="5"/>
  <c r="G1179" i="5"/>
  <c r="F1275" i="5"/>
  <c r="R1275" i="5"/>
  <c r="F627" i="5"/>
  <c r="R1707" i="5"/>
  <c r="I2379" i="5"/>
  <c r="F107" i="5"/>
  <c r="F1476" i="5"/>
  <c r="I1324" i="5"/>
  <c r="J2003" i="5"/>
  <c r="R2051" i="5"/>
  <c r="H1307" i="5"/>
  <c r="F1911" i="5"/>
  <c r="I1911" i="5"/>
  <c r="J1911" i="5"/>
  <c r="R1911" i="5"/>
  <c r="G1911" i="5"/>
  <c r="H1911" i="5"/>
  <c r="F1923" i="5"/>
  <c r="J1923" i="5"/>
  <c r="G2083" i="5"/>
  <c r="R2083" i="5"/>
  <c r="I2083" i="5"/>
  <c r="H1612" i="5"/>
  <c r="I1156" i="5"/>
  <c r="R771" i="5"/>
  <c r="H771" i="5"/>
  <c r="J1355" i="5"/>
  <c r="H1355" i="5"/>
  <c r="R1355" i="5"/>
  <c r="G1387" i="5"/>
  <c r="R1387" i="5"/>
  <c r="I1387" i="5"/>
  <c r="H1387" i="5"/>
  <c r="J1643" i="5"/>
  <c r="I1643" i="5"/>
  <c r="G1683" i="5"/>
  <c r="J1683" i="5"/>
  <c r="F1875" i="5"/>
  <c r="J1875" i="5"/>
  <c r="H1875" i="5"/>
  <c r="I2019" i="5"/>
  <c r="J2019" i="5"/>
  <c r="R2019" i="5"/>
  <c r="F2019" i="5"/>
  <c r="F1520" i="5"/>
  <c r="J1520" i="5"/>
  <c r="H1520" i="5"/>
  <c r="R1560" i="5"/>
  <c r="J1560" i="5"/>
  <c r="I1688" i="5"/>
  <c r="H1800" i="5"/>
  <c r="J2128" i="5"/>
  <c r="R2128" i="5"/>
  <c r="H2128" i="5"/>
  <c r="J2160" i="5"/>
  <c r="F2192" i="5"/>
  <c r="R2192" i="5"/>
  <c r="I2272" i="5"/>
  <c r="R2272" i="5"/>
  <c r="G2336" i="5"/>
  <c r="J2336" i="5"/>
  <c r="F2336" i="5"/>
  <c r="F2374" i="5"/>
  <c r="G2374" i="5"/>
  <c r="H2374" i="5"/>
  <c r="R2374" i="5"/>
  <c r="J2374" i="5"/>
  <c r="J1627" i="5"/>
  <c r="H1627" i="5"/>
  <c r="H627" i="5"/>
  <c r="R2379" i="5"/>
  <c r="R1612" i="5"/>
  <c r="F1156" i="5"/>
  <c r="I612" i="5"/>
  <c r="G2331" i="5"/>
  <c r="G755" i="5"/>
  <c r="F755" i="5"/>
  <c r="F2235" i="5"/>
  <c r="H2235" i="5"/>
  <c r="I2235" i="5"/>
  <c r="J2235" i="5"/>
  <c r="J755" i="5"/>
  <c r="J1612" i="5"/>
  <c r="J1156" i="5"/>
  <c r="I1476" i="5"/>
  <c r="I2331" i="5"/>
  <c r="R2235" i="5"/>
  <c r="F651" i="5"/>
  <c r="R651" i="5"/>
  <c r="G651" i="5"/>
  <c r="H651" i="5"/>
  <c r="J651" i="5"/>
  <c r="I651" i="5"/>
  <c r="R683" i="5"/>
  <c r="H683" i="5"/>
  <c r="I683" i="5"/>
  <c r="G859" i="5"/>
  <c r="J859" i="5"/>
  <c r="I1099" i="5"/>
  <c r="G1099" i="5"/>
  <c r="R1099" i="5"/>
  <c r="F2460" i="5"/>
  <c r="I2460" i="5"/>
  <c r="R2460" i="5"/>
  <c r="G2460" i="5"/>
  <c r="H2460" i="5"/>
  <c r="J2460" i="5"/>
  <c r="J2444" i="5"/>
  <c r="R2444" i="5"/>
  <c r="I2444" i="5"/>
  <c r="H2444" i="5"/>
  <c r="F2444" i="5"/>
  <c r="G2444" i="5"/>
  <c r="H2428" i="5"/>
  <c r="J2428" i="5"/>
  <c r="I2428" i="5"/>
  <c r="R2428" i="5"/>
  <c r="G2428" i="5"/>
  <c r="F2428" i="5"/>
  <c r="R2348" i="5"/>
  <c r="G2348" i="5"/>
  <c r="F2348" i="5"/>
  <c r="H2348" i="5"/>
  <c r="J2348" i="5"/>
  <c r="I2348" i="5"/>
  <c r="F2284" i="5"/>
  <c r="H2284" i="5"/>
  <c r="R2284" i="5"/>
  <c r="J2284" i="5"/>
  <c r="I2284" i="5"/>
  <c r="J2276" i="5"/>
  <c r="I2276" i="5"/>
  <c r="F2276" i="5"/>
  <c r="R2276" i="5"/>
  <c r="H2276" i="5"/>
  <c r="G2276" i="5"/>
  <c r="I2236" i="5"/>
  <c r="H2236" i="5"/>
  <c r="F2236" i="5"/>
  <c r="G2236" i="5"/>
  <c r="G2212" i="5"/>
  <c r="F2212" i="5"/>
  <c r="H2212" i="5"/>
  <c r="I2212" i="5"/>
  <c r="J2212" i="5"/>
  <c r="R2212" i="5"/>
  <c r="R2204" i="5"/>
  <c r="F2204" i="5"/>
  <c r="G2204" i="5"/>
  <c r="J2204" i="5"/>
  <c r="H2204" i="5"/>
  <c r="I2204" i="5"/>
  <c r="R2164" i="5"/>
  <c r="I2164" i="5"/>
  <c r="J2164" i="5"/>
  <c r="G2164" i="5"/>
  <c r="F2164" i="5"/>
  <c r="F2140" i="5"/>
  <c r="R2140" i="5"/>
  <c r="J2140" i="5"/>
  <c r="I2140" i="5"/>
  <c r="G2140" i="5"/>
  <c r="H2140" i="5"/>
  <c r="G2132" i="5"/>
  <c r="J2132" i="5"/>
  <c r="F2132" i="5"/>
  <c r="I2132" i="5"/>
  <c r="H2132" i="5"/>
  <c r="J2100" i="5"/>
  <c r="G2100" i="5"/>
  <c r="R2100" i="5"/>
  <c r="F2100" i="5"/>
  <c r="F2076" i="5"/>
  <c r="I2076" i="5"/>
  <c r="G2076" i="5"/>
  <c r="H2076" i="5"/>
  <c r="J2076" i="5"/>
  <c r="R2076" i="5"/>
  <c r="H2068" i="5"/>
  <c r="I2068" i="5"/>
  <c r="J2068" i="5"/>
  <c r="F2068" i="5"/>
  <c r="R2068" i="5"/>
  <c r="G2068" i="5"/>
  <c r="R2036" i="5"/>
  <c r="G2036" i="5"/>
  <c r="J2036" i="5"/>
  <c r="H2036" i="5"/>
  <c r="I2036" i="5"/>
  <c r="F2036" i="5"/>
  <c r="I2012" i="5"/>
  <c r="J2012" i="5"/>
  <c r="G2012" i="5"/>
  <c r="F2012" i="5"/>
  <c r="H2012" i="5"/>
  <c r="R2012" i="5"/>
  <c r="H2004" i="5"/>
  <c r="F2004" i="5"/>
  <c r="I2004" i="5"/>
  <c r="G2004" i="5"/>
  <c r="J2004" i="5"/>
  <c r="R2004" i="5"/>
  <c r="G1972" i="5"/>
  <c r="I1972" i="5"/>
  <c r="H1972" i="5"/>
  <c r="R1972" i="5"/>
  <c r="I1948" i="5"/>
  <c r="R1948" i="5"/>
  <c r="F1948" i="5"/>
  <c r="G1948" i="5"/>
  <c r="H1948" i="5"/>
  <c r="J1948" i="5"/>
  <c r="I1932" i="5"/>
  <c r="J1932" i="5"/>
  <c r="H1932" i="5"/>
  <c r="F1932" i="5"/>
  <c r="R1932" i="5"/>
  <c r="R1892" i="5"/>
  <c r="J1892" i="5"/>
  <c r="I1892" i="5"/>
  <c r="F1892" i="5"/>
  <c r="H1892" i="5"/>
  <c r="G1892" i="5"/>
  <c r="I1868" i="5"/>
  <c r="H1868" i="5"/>
  <c r="J1868" i="5"/>
  <c r="G1868" i="5"/>
  <c r="I1860" i="5"/>
  <c r="G1860" i="5"/>
  <c r="R1860" i="5"/>
  <c r="J1860" i="5"/>
  <c r="H1860" i="5"/>
  <c r="F1860" i="5"/>
  <c r="G1804" i="5"/>
  <c r="F1804" i="5"/>
  <c r="R1804" i="5"/>
  <c r="I1804" i="5"/>
  <c r="H1804" i="5"/>
  <c r="J1804" i="5"/>
  <c r="F1764" i="5"/>
  <c r="G1764" i="5"/>
  <c r="J1764" i="5"/>
  <c r="H1756" i="5"/>
  <c r="F1756" i="5"/>
  <c r="I1756" i="5"/>
  <c r="J1756" i="5"/>
  <c r="G1756" i="5"/>
  <c r="R1756" i="5"/>
  <c r="J1708" i="5"/>
  <c r="R1708" i="5"/>
  <c r="G1708" i="5"/>
  <c r="F1708" i="5"/>
  <c r="I1708" i="5"/>
  <c r="J1668" i="5"/>
  <c r="R1668" i="5"/>
  <c r="F1668" i="5"/>
  <c r="H1668" i="5"/>
  <c r="I1668" i="5"/>
  <c r="G1660" i="5"/>
  <c r="H1660" i="5"/>
  <c r="F1660" i="5"/>
  <c r="I1660" i="5"/>
  <c r="J1660" i="5"/>
  <c r="R1660" i="5"/>
  <c r="H1604" i="5"/>
  <c r="R1604" i="5"/>
  <c r="G1604" i="5"/>
  <c r="J1604" i="5"/>
  <c r="F1604" i="5"/>
  <c r="I1556" i="5"/>
  <c r="G1556" i="5"/>
  <c r="J1556" i="5"/>
  <c r="F1556" i="5"/>
  <c r="H1556" i="5"/>
  <c r="I1540" i="5"/>
  <c r="R1540" i="5"/>
  <c r="H1540" i="5"/>
  <c r="G1540" i="5"/>
  <c r="H1460" i="5"/>
  <c r="F1460" i="5"/>
  <c r="R1460" i="5"/>
  <c r="I1460" i="5"/>
  <c r="J1460" i="5"/>
  <c r="R1428" i="5"/>
  <c r="J1428" i="5"/>
  <c r="H1428" i="5"/>
  <c r="I1428" i="5"/>
  <c r="F1428" i="5"/>
  <c r="J1380" i="5"/>
  <c r="F1380" i="5"/>
  <c r="H1380" i="5"/>
  <c r="G1380" i="5"/>
  <c r="F1308" i="5"/>
  <c r="J1308" i="5"/>
  <c r="R1308" i="5"/>
  <c r="H1308" i="5"/>
  <c r="G1308" i="5"/>
  <c r="I1308" i="5"/>
  <c r="I1212" i="5"/>
  <c r="R1212" i="5"/>
  <c r="H1212" i="5"/>
  <c r="G1212" i="5"/>
  <c r="F1212" i="5"/>
  <c r="J1212" i="5"/>
  <c r="G1172" i="5"/>
  <c r="I1172" i="5"/>
  <c r="J1172" i="5"/>
  <c r="H1172" i="5"/>
  <c r="R1172" i="5"/>
  <c r="I1675" i="5"/>
  <c r="J1675" i="5"/>
  <c r="F1675" i="5"/>
  <c r="I2051" i="5"/>
  <c r="H2331" i="5"/>
  <c r="J107" i="5"/>
  <c r="I1939" i="5"/>
  <c r="F1612" i="5"/>
  <c r="H1476" i="5"/>
  <c r="R2331" i="5"/>
  <c r="H1675" i="5"/>
  <c r="G204" i="5"/>
  <c r="G1476" i="5"/>
  <c r="G1675" i="5"/>
  <c r="H1923" i="5"/>
  <c r="G268" i="5"/>
  <c r="F268" i="5"/>
  <c r="J415" i="5"/>
  <c r="F2406" i="5"/>
  <c r="J1734" i="5"/>
  <c r="I1699" i="5"/>
  <c r="G967" i="5"/>
  <c r="R726" i="5"/>
  <c r="J914" i="5"/>
  <c r="I1734" i="5"/>
  <c r="F1371" i="5"/>
  <c r="J1699" i="5"/>
  <c r="R2023" i="5"/>
  <c r="J1551" i="5"/>
  <c r="F2311" i="5"/>
  <c r="R575" i="5"/>
  <c r="H1562" i="5"/>
  <c r="I554" i="5"/>
  <c r="G444" i="5"/>
  <c r="J444" i="5"/>
  <c r="F444" i="5"/>
  <c r="R444" i="5"/>
  <c r="G484" i="5"/>
  <c r="J484" i="5"/>
  <c r="G524" i="5"/>
  <c r="H524" i="5"/>
  <c r="J524" i="5"/>
  <c r="G580" i="5"/>
  <c r="J580" i="5"/>
  <c r="R580" i="5"/>
  <c r="F580" i="5"/>
  <c r="F876" i="5"/>
  <c r="R876" i="5"/>
  <c r="H876" i="5"/>
  <c r="G908" i="5"/>
  <c r="H908" i="5"/>
  <c r="J908" i="5"/>
  <c r="R940" i="5"/>
  <c r="G940" i="5"/>
  <c r="J940" i="5"/>
  <c r="G1012" i="5"/>
  <c r="H1012" i="5"/>
  <c r="J1012" i="5"/>
  <c r="I1012" i="5"/>
  <c r="R1036" i="5"/>
  <c r="J1036" i="5"/>
  <c r="F1036" i="5"/>
  <c r="F1068" i="5"/>
  <c r="G1140" i="5"/>
  <c r="R1140" i="5"/>
  <c r="I1140" i="5"/>
  <c r="G1316" i="5"/>
  <c r="H1316" i="5"/>
  <c r="R1316" i="5"/>
  <c r="I1484" i="5"/>
  <c r="G1484" i="5"/>
  <c r="F1484" i="5"/>
  <c r="H1484" i="5"/>
  <c r="G1548" i="5"/>
  <c r="F1548" i="5"/>
  <c r="R1548" i="5"/>
  <c r="H571" i="5"/>
  <c r="I571" i="5"/>
  <c r="F571" i="5"/>
  <c r="R571" i="5"/>
  <c r="I675" i="5"/>
  <c r="H675" i="5"/>
  <c r="F675" i="5"/>
  <c r="J675" i="5"/>
  <c r="H707" i="5"/>
  <c r="R707" i="5"/>
  <c r="J779" i="5"/>
  <c r="H779" i="5"/>
  <c r="G1083" i="5"/>
  <c r="I1083" i="5"/>
  <c r="R1083" i="5"/>
  <c r="J1083" i="5"/>
  <c r="R1123" i="5"/>
  <c r="H1123" i="5"/>
  <c r="I1339" i="5"/>
  <c r="R1339" i="5"/>
  <c r="J1339" i="5"/>
  <c r="F1339" i="5"/>
  <c r="J835" i="5"/>
  <c r="I835" i="5"/>
  <c r="F835" i="5"/>
  <c r="H835" i="5"/>
  <c r="G1827" i="5"/>
  <c r="I1827" i="5"/>
  <c r="G1859" i="5"/>
  <c r="H1859" i="5"/>
  <c r="G2251" i="5"/>
  <c r="R2251" i="5"/>
  <c r="F2451" i="5"/>
  <c r="G148" i="5"/>
  <c r="I148" i="5"/>
  <c r="F148" i="5"/>
  <c r="R2438" i="5"/>
  <c r="F2438" i="5"/>
  <c r="J2438" i="5"/>
  <c r="I2438" i="5"/>
  <c r="G2438" i="5"/>
  <c r="H2438" i="5"/>
  <c r="R2422" i="5"/>
  <c r="I2422" i="5"/>
  <c r="H2422" i="5"/>
  <c r="J2422" i="5"/>
  <c r="F2422" i="5"/>
  <c r="G2422" i="5"/>
  <c r="R2294" i="5"/>
  <c r="H2294" i="5"/>
  <c r="I2294" i="5"/>
  <c r="G2294" i="5"/>
  <c r="J2294" i="5"/>
  <c r="F2294" i="5"/>
  <c r="H2142" i="5"/>
  <c r="R2142" i="5"/>
  <c r="F2142" i="5"/>
  <c r="J2142" i="5"/>
  <c r="F2030" i="5"/>
  <c r="H2030" i="5"/>
  <c r="I2030" i="5"/>
  <c r="J2030" i="5"/>
  <c r="G2030" i="5"/>
  <c r="R2030" i="5"/>
  <c r="J1790" i="5"/>
  <c r="F1790" i="5"/>
  <c r="I1790" i="5"/>
  <c r="R1790" i="5"/>
  <c r="H1790" i="5"/>
  <c r="G1790" i="5"/>
  <c r="J1766" i="5"/>
  <c r="F1766" i="5"/>
  <c r="I1766" i="5"/>
  <c r="H1766" i="5"/>
  <c r="G1766" i="5"/>
  <c r="R1766" i="5"/>
  <c r="I1750" i="5"/>
  <c r="H1750" i="5"/>
  <c r="G1750" i="5"/>
  <c r="R1750" i="5"/>
  <c r="J1750" i="5"/>
  <c r="F1750" i="5"/>
  <c r="F1670" i="5"/>
  <c r="J1670" i="5"/>
  <c r="R1670" i="5"/>
  <c r="G1670" i="5"/>
  <c r="H1670" i="5"/>
  <c r="I1670" i="5"/>
  <c r="H1646" i="5"/>
  <c r="J1646" i="5"/>
  <c r="R1646" i="5"/>
  <c r="G1646" i="5"/>
  <c r="J1614" i="5"/>
  <c r="R1614" i="5"/>
  <c r="F1614" i="5"/>
  <c r="G1614" i="5"/>
  <c r="H1614" i="5"/>
  <c r="H1518" i="5"/>
  <c r="I1518" i="5"/>
  <c r="R1518" i="5"/>
  <c r="G1518" i="5"/>
  <c r="F1518" i="5"/>
  <c r="I1244" i="5"/>
  <c r="H555" i="5"/>
  <c r="R555" i="5"/>
  <c r="G555" i="5"/>
  <c r="G1755" i="5"/>
  <c r="J1755" i="5"/>
  <c r="F1755" i="5"/>
  <c r="G2107" i="5"/>
  <c r="J2107" i="5"/>
  <c r="R2107" i="5"/>
  <c r="J108" i="5"/>
  <c r="R108" i="5"/>
  <c r="I108" i="5"/>
  <c r="G2427" i="5"/>
  <c r="I2427" i="5"/>
  <c r="R912" i="5"/>
  <c r="J912" i="5"/>
  <c r="G1560" i="5"/>
  <c r="H1560" i="5"/>
  <c r="I1560" i="5"/>
  <c r="F1688" i="5"/>
  <c r="G1688" i="5"/>
  <c r="H1688" i="5"/>
  <c r="R1688" i="5"/>
  <c r="G1728" i="5"/>
  <c r="R1728" i="5"/>
  <c r="J1728" i="5"/>
  <c r="F1728" i="5"/>
  <c r="G1920" i="5"/>
  <c r="H1920" i="5"/>
  <c r="J1920" i="5"/>
  <c r="F1920" i="5"/>
  <c r="F2128" i="5"/>
  <c r="G2128" i="5"/>
  <c r="R2160" i="5"/>
  <c r="G2160" i="5"/>
  <c r="I2160" i="5"/>
  <c r="G2192" i="5"/>
  <c r="H2192" i="5"/>
  <c r="I2192" i="5"/>
  <c r="J2192" i="5"/>
  <c r="G2272" i="5"/>
  <c r="F2272" i="5"/>
  <c r="J2272" i="5"/>
  <c r="R2336" i="5"/>
  <c r="I2336" i="5"/>
  <c r="R2392" i="5"/>
  <c r="G420" i="5"/>
  <c r="I420" i="5"/>
  <c r="R420" i="5"/>
  <c r="I540" i="5"/>
  <c r="F540" i="5"/>
  <c r="J708" i="5"/>
  <c r="H708" i="5"/>
  <c r="I708" i="5"/>
  <c r="G708" i="5"/>
  <c r="G788" i="5"/>
  <c r="J788" i="5"/>
  <c r="R820" i="5"/>
  <c r="F820" i="5"/>
  <c r="I892" i="5"/>
  <c r="G892" i="5"/>
  <c r="R1116" i="5"/>
  <c r="F1116" i="5"/>
  <c r="H1116" i="5"/>
  <c r="G1180" i="5"/>
  <c r="F1180" i="5"/>
  <c r="J1180" i="5"/>
  <c r="J1276" i="5"/>
  <c r="H1276" i="5"/>
  <c r="I1276" i="5"/>
  <c r="G1420" i="5"/>
  <c r="F1420" i="5"/>
  <c r="G1652" i="5"/>
  <c r="H1652" i="5"/>
  <c r="R1748" i="5"/>
  <c r="G1748" i="5"/>
  <c r="I1748" i="5"/>
  <c r="H1780" i="5"/>
  <c r="G1780" i="5"/>
  <c r="I1780" i="5"/>
  <c r="J1780" i="5"/>
  <c r="G1940" i="5"/>
  <c r="H1940" i="5"/>
  <c r="G2292" i="5"/>
  <c r="I2292" i="5"/>
  <c r="F2292" i="5"/>
  <c r="J2292" i="5"/>
  <c r="R2292" i="5"/>
  <c r="J803" i="5"/>
  <c r="F867" i="5"/>
  <c r="R867" i="5"/>
  <c r="R1011" i="5"/>
  <c r="G1203" i="5"/>
  <c r="F1243" i="5"/>
  <c r="G1243" i="5"/>
  <c r="I811" i="5"/>
  <c r="R811" i="5"/>
  <c r="G883" i="5"/>
  <c r="R883" i="5"/>
  <c r="I883" i="5"/>
  <c r="I1171" i="5"/>
  <c r="G1171" i="5"/>
  <c r="F1171" i="5"/>
  <c r="J1659" i="5"/>
  <c r="G1659" i="5"/>
  <c r="H1659" i="5"/>
  <c r="I1971" i="5"/>
  <c r="R1971" i="5"/>
  <c r="G2067" i="5"/>
  <c r="R2067" i="5"/>
  <c r="I2067" i="5"/>
  <c r="F2067" i="5"/>
  <c r="H2067" i="5"/>
  <c r="J2067" i="5"/>
  <c r="G2099" i="5"/>
  <c r="I2099" i="5"/>
  <c r="J2099" i="5"/>
  <c r="H2099" i="5"/>
  <c r="H2387" i="5"/>
  <c r="G2387" i="5"/>
  <c r="I2387" i="5"/>
  <c r="R1904" i="5"/>
  <c r="G252" i="5"/>
  <c r="J252" i="5"/>
  <c r="H1752" i="5"/>
  <c r="F1752" i="5"/>
  <c r="I1672" i="5"/>
  <c r="R9" i="5"/>
  <c r="H203" i="5"/>
  <c r="I203" i="5"/>
  <c r="G1331" i="5"/>
  <c r="J1331" i="5"/>
  <c r="G1915" i="5"/>
  <c r="G2211" i="5"/>
  <c r="J2211" i="5"/>
  <c r="R460" i="5"/>
  <c r="J460" i="5"/>
  <c r="G627" i="5"/>
  <c r="F1707" i="5"/>
  <c r="R1939" i="5"/>
  <c r="G2110" i="5"/>
  <c r="G1631" i="5"/>
  <c r="J1631" i="5"/>
  <c r="F1631" i="5"/>
  <c r="H1631" i="5"/>
  <c r="G1046" i="5"/>
  <c r="F1046" i="5"/>
  <c r="H1046" i="5"/>
  <c r="I1046" i="5"/>
  <c r="R1046" i="5"/>
  <c r="J1046" i="5"/>
  <c r="F1098" i="5"/>
  <c r="J1098" i="5"/>
  <c r="I1098" i="5"/>
  <c r="H1098" i="5"/>
  <c r="R1098" i="5"/>
  <c r="J1239" i="5"/>
  <c r="R1239" i="5"/>
  <c r="I1239" i="5"/>
  <c r="F1239" i="5"/>
  <c r="H1239" i="5"/>
  <c r="G1239" i="5"/>
  <c r="F1346" i="5"/>
  <c r="J1346" i="5"/>
  <c r="R1346" i="5"/>
  <c r="I1346" i="5"/>
  <c r="F1374" i="5"/>
  <c r="G1374" i="5"/>
  <c r="F1988" i="5"/>
  <c r="R1988" i="5"/>
  <c r="G1988" i="5"/>
  <c r="F1908" i="5"/>
  <c r="G1908" i="5"/>
  <c r="R1908" i="5"/>
  <c r="R1836" i="5"/>
  <c r="G1836" i="5"/>
  <c r="J1836" i="5"/>
  <c r="I1836" i="5"/>
  <c r="H1836" i="5"/>
  <c r="F1836" i="5"/>
  <c r="H1620" i="5"/>
  <c r="G1620" i="5"/>
  <c r="I1620" i="5"/>
  <c r="R1620" i="5"/>
  <c r="J1620" i="5"/>
  <c r="J1492" i="5"/>
  <c r="R1492" i="5"/>
  <c r="F1492" i="5"/>
  <c r="I1492" i="5"/>
  <c r="G1492" i="5"/>
  <c r="R1284" i="5"/>
  <c r="G1284" i="5"/>
  <c r="H1284" i="5"/>
  <c r="H1164" i="5"/>
  <c r="F1164" i="5"/>
  <c r="G1164" i="5"/>
  <c r="R1164" i="5"/>
  <c r="I1164" i="5"/>
  <c r="J1164" i="5"/>
  <c r="J676" i="5"/>
  <c r="I676" i="5"/>
  <c r="R676" i="5"/>
  <c r="G676" i="5"/>
  <c r="H676" i="5"/>
  <c r="F676" i="5"/>
  <c r="G548" i="5"/>
  <c r="F548" i="5"/>
  <c r="I548" i="5"/>
  <c r="R548" i="5"/>
  <c r="H548" i="5"/>
  <c r="J548" i="5"/>
  <c r="R243" i="5"/>
  <c r="I243" i="5"/>
  <c r="H243" i="5"/>
  <c r="F196" i="5"/>
  <c r="J196" i="5"/>
  <c r="R196" i="5"/>
  <c r="G196" i="5"/>
  <c r="I196" i="5"/>
  <c r="R147" i="5"/>
  <c r="I147" i="5"/>
  <c r="H147" i="5"/>
  <c r="J147" i="5"/>
  <c r="F147" i="5"/>
  <c r="G147" i="5"/>
  <c r="G2249" i="5"/>
  <c r="F2249" i="5"/>
  <c r="I2249" i="5"/>
  <c r="R2249" i="5"/>
  <c r="H2249" i="5"/>
  <c r="J2249" i="5"/>
  <c r="G2177" i="5"/>
  <c r="G2145" i="5"/>
  <c r="G2137" i="5"/>
  <c r="G2089" i="5"/>
  <c r="G2073" i="5"/>
  <c r="G2057" i="5"/>
  <c r="G2033" i="5"/>
  <c r="R1913" i="5"/>
  <c r="G1857" i="5"/>
  <c r="G1801" i="5"/>
  <c r="G1761" i="5"/>
  <c r="H1737" i="5"/>
  <c r="J1737" i="5"/>
  <c r="R1737" i="5"/>
  <c r="F1737" i="5"/>
  <c r="I1737" i="5"/>
  <c r="R1625" i="5"/>
  <c r="G1609" i="5"/>
  <c r="F1481" i="5"/>
  <c r="I1481" i="5"/>
  <c r="G1409" i="5"/>
  <c r="G1361" i="5"/>
  <c r="J1305" i="5"/>
  <c r="G1265" i="5"/>
  <c r="G1145" i="5"/>
  <c r="G1081" i="5"/>
  <c r="G1065" i="5"/>
  <c r="H1033" i="5"/>
  <c r="F1033" i="5"/>
  <c r="I1033" i="5"/>
  <c r="G1001" i="5"/>
  <c r="F913" i="5"/>
  <c r="J913" i="5"/>
  <c r="I913" i="5"/>
  <c r="H913" i="5"/>
  <c r="G705" i="5"/>
  <c r="G641" i="5"/>
  <c r="H585" i="5"/>
  <c r="R585" i="5"/>
  <c r="F585" i="5"/>
  <c r="G561" i="5"/>
  <c r="F561" i="5"/>
  <c r="H561" i="5"/>
  <c r="R561" i="5"/>
  <c r="J561" i="5"/>
  <c r="I561" i="5"/>
  <c r="G281" i="5"/>
  <c r="G209" i="5"/>
  <c r="R193" i="5"/>
  <c r="V31" i="5"/>
  <c r="G3" i="5"/>
  <c r="C19" i="3"/>
  <c r="B37" i="4"/>
  <c r="A22" i="6"/>
  <c r="B20" i="4"/>
  <c r="A11" i="6"/>
  <c r="B71" i="4"/>
  <c r="A49" i="6"/>
  <c r="B4" i="5"/>
  <c r="B10" i="4"/>
  <c r="A6" i="6"/>
  <c r="B22" i="4"/>
  <c r="A13" i="6"/>
  <c r="B4" i="4"/>
  <c r="B18" i="4"/>
  <c r="A10" i="6"/>
  <c r="B55" i="4"/>
  <c r="A37" i="6"/>
  <c r="B12" i="4"/>
  <c r="C15" i="3"/>
  <c r="S2466" i="5"/>
  <c r="T2466" i="5"/>
  <c r="S2458" i="5"/>
  <c r="T2458" i="5"/>
  <c r="T2450" i="5"/>
  <c r="S2394" i="5"/>
  <c r="T2394" i="5"/>
  <c r="S2386" i="5"/>
  <c r="T2386" i="5"/>
  <c r="S2378" i="5"/>
  <c r="T2370" i="5"/>
  <c r="S2370" i="5"/>
  <c r="S2362" i="5"/>
  <c r="T2362" i="5"/>
  <c r="S2354" i="5"/>
  <c r="T2354" i="5"/>
  <c r="S2346" i="5"/>
  <c r="T2346" i="5"/>
  <c r="T2338" i="5"/>
  <c r="S2338" i="5"/>
  <c r="S2330" i="5"/>
  <c r="S2322" i="5"/>
  <c r="T2322" i="5"/>
  <c r="T2314" i="5"/>
  <c r="S2314" i="5"/>
  <c r="T2202" i="5"/>
  <c r="T2178" i="5"/>
  <c r="S2178" i="5"/>
  <c r="T2154" i="5"/>
  <c r="S2154" i="5"/>
  <c r="S2122" i="5"/>
  <c r="S2098" i="5"/>
  <c r="T2098" i="5"/>
  <c r="S2090" i="5"/>
  <c r="T2090" i="5"/>
  <c r="T2058" i="5"/>
  <c r="S2058" i="5"/>
  <c r="S2034" i="5"/>
  <c r="S1962" i="5"/>
  <c r="T1946" i="5"/>
  <c r="S1930" i="5"/>
  <c r="T1906" i="5"/>
  <c r="S1906" i="5"/>
  <c r="T1890" i="5"/>
  <c r="S1890" i="5"/>
  <c r="T1866" i="5"/>
  <c r="T1850" i="5"/>
  <c r="S1850" i="5"/>
  <c r="T1778" i="5"/>
  <c r="S1778" i="5"/>
  <c r="S1714" i="5"/>
  <c r="T1714" i="5"/>
  <c r="S1706" i="5"/>
  <c r="T1706" i="5"/>
  <c r="T1666" i="5"/>
  <c r="T1650" i="5"/>
  <c r="S1650" i="5"/>
  <c r="S1634" i="5"/>
  <c r="T1634" i="5"/>
  <c r="S1618" i="5"/>
  <c r="T1602" i="5"/>
  <c r="T1594" i="5"/>
  <c r="S1594" i="5"/>
  <c r="S1586" i="5"/>
  <c r="T1586" i="5"/>
  <c r="S1570" i="5"/>
  <c r="T1570" i="5"/>
  <c r="S1554" i="5"/>
  <c r="T1554" i="5"/>
  <c r="S1522" i="5"/>
  <c r="T1522" i="5"/>
  <c r="S1506" i="5"/>
  <c r="T1506" i="5"/>
  <c r="T1498" i="5"/>
  <c r="S1498" i="5"/>
  <c r="T1482" i="5"/>
  <c r="S1482" i="5"/>
  <c r="T1458" i="5"/>
  <c r="S1458" i="5"/>
  <c r="T1434" i="5"/>
  <c r="S1434" i="5"/>
  <c r="T1402" i="5"/>
  <c r="S1402" i="5"/>
  <c r="T1346" i="5"/>
  <c r="S1346" i="5"/>
  <c r="T1330" i="5"/>
  <c r="S1330" i="5"/>
  <c r="S1314" i="5"/>
  <c r="T1314" i="5"/>
  <c r="S1306" i="5"/>
  <c r="T1306" i="5"/>
  <c r="S1282" i="5"/>
  <c r="T1282" i="5"/>
  <c r="S1258" i="5"/>
  <c r="T1258" i="5"/>
  <c r="T1242" i="5"/>
  <c r="S1242" i="5"/>
  <c r="T1234" i="5"/>
  <c r="S1234" i="5"/>
  <c r="S1202" i="5"/>
  <c r="T1178" i="5"/>
  <c r="S1178" i="5"/>
  <c r="S1114" i="5"/>
  <c r="S1066" i="5"/>
  <c r="T1066" i="5"/>
  <c r="T1058" i="5"/>
  <c r="S1058" i="5"/>
  <c r="S1050" i="5"/>
  <c r="T1050" i="5"/>
  <c r="T994" i="5"/>
  <c r="S994" i="5"/>
  <c r="T986" i="5"/>
  <c r="S986" i="5"/>
  <c r="T890" i="5"/>
  <c r="S890" i="5"/>
  <c r="S826" i="5"/>
  <c r="T810" i="5"/>
  <c r="S810" i="5"/>
  <c r="T802" i="5"/>
  <c r="S762" i="5"/>
  <c r="T762" i="5"/>
  <c r="S690" i="5"/>
  <c r="T690" i="5"/>
  <c r="T682" i="5"/>
  <c r="S682" i="5"/>
  <c r="T674" i="5"/>
  <c r="S674" i="5"/>
  <c r="T658" i="5"/>
  <c r="S658" i="5"/>
  <c r="S594" i="5"/>
  <c r="T586" i="5"/>
  <c r="S586" i="5"/>
  <c r="S578" i="5"/>
  <c r="S554" i="5"/>
  <c r="S546" i="5"/>
  <c r="T546" i="5"/>
  <c r="T530" i="5"/>
  <c r="S490" i="5"/>
  <c r="S458" i="5"/>
  <c r="T458" i="5"/>
  <c r="S450" i="5"/>
  <c r="T450" i="5"/>
  <c r="S442" i="5"/>
  <c r="T442" i="5"/>
  <c r="T434" i="5"/>
  <c r="S434" i="5"/>
  <c r="S418" i="5"/>
  <c r="T362" i="5"/>
  <c r="S362" i="5"/>
  <c r="S338" i="5"/>
  <c r="T338" i="5"/>
  <c r="T322" i="5"/>
  <c r="T282" i="5"/>
  <c r="S282" i="5"/>
  <c r="S274" i="5"/>
  <c r="T274" i="5"/>
  <c r="S250" i="5"/>
  <c r="T242" i="5"/>
  <c r="T210" i="5"/>
  <c r="T202" i="5"/>
  <c r="S202" i="5"/>
  <c r="T154" i="5"/>
  <c r="S154" i="5"/>
  <c r="T146" i="5"/>
  <c r="S146" i="5"/>
  <c r="S130" i="5"/>
  <c r="T130" i="5"/>
  <c r="S122" i="5"/>
  <c r="T122" i="5"/>
  <c r="S114" i="5"/>
  <c r="T114" i="5"/>
  <c r="S98" i="5"/>
  <c r="T98" i="5"/>
  <c r="S90" i="5"/>
  <c r="T90" i="5"/>
  <c r="T82" i="5"/>
  <c r="S82" i="5"/>
  <c r="T74" i="5"/>
  <c r="S74" i="5"/>
  <c r="T66" i="5"/>
  <c r="T58" i="5"/>
  <c r="H1995" i="5"/>
  <c r="H763" i="5"/>
  <c r="I603" i="5"/>
  <c r="R396" i="5"/>
  <c r="I1828" i="5"/>
  <c r="R1716" i="5"/>
  <c r="F836" i="5"/>
  <c r="F796" i="5"/>
  <c r="F764" i="5"/>
  <c r="J636" i="5"/>
  <c r="J1292" i="5"/>
  <c r="H1516" i="5"/>
  <c r="H612" i="5"/>
  <c r="J996" i="5"/>
  <c r="F1827" i="5"/>
  <c r="F1723" i="5"/>
  <c r="R1379" i="5"/>
  <c r="J899" i="5"/>
  <c r="R1672" i="5"/>
  <c r="I2451" i="5"/>
  <c r="J1827" i="5"/>
  <c r="J243" i="5"/>
  <c r="F763" i="5"/>
  <c r="F396" i="5"/>
  <c r="R1092" i="5"/>
  <c r="R836" i="5"/>
  <c r="R796" i="5"/>
  <c r="R636" i="5"/>
  <c r="J1516" i="5"/>
  <c r="R996" i="5"/>
  <c r="I556" i="5"/>
  <c r="J723" i="5"/>
  <c r="F659" i="5"/>
  <c r="J2251" i="5"/>
  <c r="F2011" i="5"/>
  <c r="J1859" i="5"/>
  <c r="I899" i="5"/>
  <c r="F1672" i="5"/>
  <c r="R1784" i="5"/>
  <c r="G1126" i="5"/>
  <c r="H1374" i="5"/>
  <c r="I1126" i="5"/>
  <c r="J1995" i="5"/>
  <c r="J1747" i="5"/>
  <c r="G1684" i="5"/>
  <c r="J1092" i="5"/>
  <c r="J836" i="5"/>
  <c r="J764" i="5"/>
  <c r="G996" i="5"/>
  <c r="H556" i="5"/>
  <c r="J659" i="5"/>
  <c r="R2451" i="5"/>
  <c r="H2011" i="5"/>
  <c r="H899" i="5"/>
  <c r="J1672" i="5"/>
  <c r="H1712" i="5"/>
  <c r="G1363" i="5"/>
  <c r="I2473" i="5"/>
  <c r="G243" i="5"/>
  <c r="I396" i="5"/>
  <c r="H1828" i="5"/>
  <c r="F1716" i="5"/>
  <c r="F1684" i="5"/>
  <c r="I636" i="5"/>
  <c r="H1292" i="5"/>
  <c r="H996" i="5"/>
  <c r="F556" i="5"/>
  <c r="G483" i="5"/>
  <c r="J2451" i="5"/>
  <c r="R1496" i="5"/>
  <c r="I1712" i="5"/>
  <c r="J1723" i="5"/>
  <c r="G1346" i="5"/>
  <c r="J2473" i="5"/>
  <c r="F243" i="5"/>
  <c r="I1747" i="5"/>
  <c r="J396" i="5"/>
  <c r="R1828" i="5"/>
  <c r="J1716" i="5"/>
  <c r="J1684" i="5"/>
  <c r="I1092" i="5"/>
  <c r="G836" i="5"/>
  <c r="J796" i="5"/>
  <c r="I764" i="5"/>
  <c r="J1340" i="5"/>
  <c r="R1580" i="5"/>
  <c r="F996" i="5"/>
  <c r="R556" i="5"/>
  <c r="I132" i="5"/>
  <c r="J483" i="5"/>
  <c r="H2251" i="5"/>
  <c r="F1859" i="5"/>
  <c r="R899" i="5"/>
  <c r="R1856" i="5"/>
  <c r="H1672" i="5"/>
  <c r="F1126" i="5"/>
  <c r="H1346" i="5"/>
  <c r="F2473" i="5"/>
  <c r="H196" i="5"/>
  <c r="F1620" i="5"/>
  <c r="R12" i="5"/>
  <c r="F1995" i="5"/>
  <c r="R1747" i="5"/>
  <c r="F1828" i="5"/>
  <c r="I1716" i="5"/>
  <c r="I1684" i="5"/>
  <c r="H1092" i="5"/>
  <c r="I836" i="5"/>
  <c r="H796" i="5"/>
  <c r="G764" i="5"/>
  <c r="I1340" i="5"/>
  <c r="F1580" i="5"/>
  <c r="G1292" i="5"/>
  <c r="J556" i="5"/>
  <c r="F132" i="5"/>
  <c r="H483" i="5"/>
  <c r="F2251" i="5"/>
  <c r="R1859" i="5"/>
  <c r="H1827" i="5"/>
  <c r="F899" i="5"/>
  <c r="H1824" i="5"/>
  <c r="I1904" i="5"/>
  <c r="R1723" i="5"/>
  <c r="H1126" i="5"/>
  <c r="G1098" i="5"/>
  <c r="R1995" i="5"/>
  <c r="H1747" i="5"/>
  <c r="F1092" i="5"/>
  <c r="I1292" i="5"/>
  <c r="I2251" i="5"/>
  <c r="I1859" i="5"/>
  <c r="G2451" i="5"/>
  <c r="G1723" i="5"/>
  <c r="R2473" i="5"/>
  <c r="I1988" i="5"/>
  <c r="G2340" i="5"/>
  <c r="H2340" i="5"/>
  <c r="J2340" i="5"/>
  <c r="R2340" i="5"/>
  <c r="J2172" i="5"/>
  <c r="G2172" i="5"/>
  <c r="H2172" i="5"/>
  <c r="J2108" i="5"/>
  <c r="R2108" i="5"/>
  <c r="I2108" i="5"/>
  <c r="R1597" i="5"/>
  <c r="F1597" i="5"/>
  <c r="J1543" i="5"/>
  <c r="R1543" i="5"/>
  <c r="I1543" i="5"/>
  <c r="H1543" i="5"/>
  <c r="R1501" i="5"/>
  <c r="G1501" i="5"/>
  <c r="I1423" i="5"/>
  <c r="J1423" i="5"/>
  <c r="F1423" i="5"/>
  <c r="G1423" i="5"/>
  <c r="R506" i="5"/>
  <c r="H506" i="5"/>
  <c r="H902" i="5"/>
  <c r="J902" i="5"/>
  <c r="F902" i="5"/>
  <c r="G902" i="5"/>
  <c r="R902" i="5"/>
  <c r="I902" i="5"/>
  <c r="H742" i="5"/>
  <c r="G742" i="5"/>
  <c r="I742" i="5"/>
  <c r="I426" i="5"/>
  <c r="H426" i="5"/>
  <c r="F486" i="5"/>
  <c r="I486" i="5"/>
  <c r="H486" i="5"/>
  <c r="G486" i="5"/>
  <c r="J486" i="5"/>
  <c r="J898" i="5"/>
  <c r="H898" i="5"/>
  <c r="I898" i="5"/>
  <c r="R898" i="5"/>
  <c r="J66" i="5"/>
  <c r="F66" i="5"/>
  <c r="I66" i="5"/>
  <c r="R66" i="5"/>
  <c r="G66" i="5"/>
  <c r="G106" i="5"/>
  <c r="F106" i="5"/>
  <c r="J106" i="5"/>
  <c r="H118" i="5"/>
  <c r="I118" i="5"/>
  <c r="J118" i="5"/>
  <c r="H130" i="5"/>
  <c r="R130" i="5"/>
  <c r="J130" i="5"/>
  <c r="G194" i="5"/>
  <c r="F194" i="5"/>
  <c r="H194" i="5"/>
  <c r="J194" i="5"/>
  <c r="H274" i="5"/>
  <c r="F274" i="5"/>
  <c r="H438" i="5"/>
  <c r="R438" i="5"/>
  <c r="F438" i="5"/>
  <c r="F482" i="5"/>
  <c r="H482" i="5"/>
  <c r="R482" i="5"/>
  <c r="J482" i="5"/>
  <c r="H574" i="5"/>
  <c r="I574" i="5"/>
  <c r="R574" i="5"/>
  <c r="H858" i="5"/>
  <c r="G858" i="5"/>
  <c r="F858" i="5"/>
  <c r="I858" i="5"/>
  <c r="R858" i="5"/>
  <c r="J858" i="5"/>
  <c r="G258" i="5"/>
  <c r="R258" i="5"/>
  <c r="R1862" i="5"/>
  <c r="I1862" i="5"/>
  <c r="F1862" i="5"/>
  <c r="G1862" i="5"/>
  <c r="J1466" i="5"/>
  <c r="R1466" i="5"/>
  <c r="I1466" i="5"/>
  <c r="H1466" i="5"/>
  <c r="F1466" i="5"/>
  <c r="G1466" i="5"/>
  <c r="F1426" i="5"/>
  <c r="G1426" i="5"/>
  <c r="H1426" i="5"/>
  <c r="G1402" i="5"/>
  <c r="I930" i="5"/>
  <c r="J930" i="5"/>
  <c r="J362" i="5"/>
  <c r="H362" i="5"/>
  <c r="F362" i="5"/>
  <c r="G362" i="5"/>
  <c r="R362" i="5"/>
  <c r="H2279" i="5"/>
  <c r="J2279" i="5"/>
  <c r="G2279" i="5"/>
  <c r="R2279" i="5"/>
  <c r="I2031" i="5"/>
  <c r="J2031" i="5"/>
  <c r="G53" i="5"/>
  <c r="I53" i="5"/>
  <c r="J53" i="5"/>
  <c r="R53" i="5"/>
  <c r="F53" i="5"/>
  <c r="F2270" i="5"/>
  <c r="J2270" i="5"/>
  <c r="I2130" i="5"/>
  <c r="G2130" i="5"/>
  <c r="G1982" i="5"/>
  <c r="I1982" i="5"/>
  <c r="J1982" i="5"/>
  <c r="H1982" i="5"/>
  <c r="R1982" i="5"/>
  <c r="I1974" i="5"/>
  <c r="J1974" i="5"/>
  <c r="H1974" i="5"/>
  <c r="F1974" i="5"/>
  <c r="R1822" i="5"/>
  <c r="J1446" i="5"/>
  <c r="G1446" i="5"/>
  <c r="F1446" i="5"/>
  <c r="H1446" i="5"/>
  <c r="R1446" i="5"/>
  <c r="H2042" i="5"/>
  <c r="R2042" i="5"/>
  <c r="G2042" i="5"/>
  <c r="F2042" i="5"/>
  <c r="F2074"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26" i="5"/>
  <c r="F2338" i="5"/>
  <c r="R2338" i="5"/>
  <c r="J2468" i="5"/>
  <c r="H2452" i="5"/>
  <c r="G2452" i="5"/>
  <c r="I2436" i="5"/>
  <c r="R2436" i="5"/>
  <c r="J2420" i="5"/>
  <c r="H2420" i="5"/>
  <c r="F2418" i="5"/>
  <c r="H2418" i="5"/>
  <c r="J2418" i="5"/>
  <c r="R2386" i="5"/>
  <c r="G167" i="5"/>
  <c r="H167" i="5"/>
  <c r="F167" i="5"/>
  <c r="R167" i="5"/>
  <c r="I167" i="5"/>
  <c r="F133" i="5"/>
  <c r="G133" i="5"/>
  <c r="H133" i="5"/>
  <c r="I133" i="5"/>
  <c r="G87" i="5"/>
  <c r="I87" i="5"/>
  <c r="J87" i="5"/>
  <c r="R87" i="5"/>
  <c r="H1978" i="5"/>
  <c r="F1978" i="5"/>
  <c r="J2404" i="5"/>
  <c r="R2404" i="5"/>
  <c r="J1318" i="5"/>
  <c r="G1318" i="5"/>
  <c r="F1318" i="5"/>
  <c r="R1318" i="5"/>
  <c r="J1286" i="5"/>
  <c r="R1286" i="5"/>
  <c r="I1286" i="5"/>
  <c r="G1286" i="5"/>
  <c r="H1286" i="5"/>
  <c r="G1254" i="5"/>
  <c r="R1254" i="5"/>
  <c r="J1254" i="5"/>
  <c r="H1254" i="5"/>
  <c r="F1254" i="5"/>
  <c r="F1190" i="5"/>
  <c r="H1190" i="5"/>
  <c r="G1190" i="5"/>
  <c r="R1190" i="5"/>
  <c r="J1158" i="5"/>
  <c r="R1158" i="5"/>
  <c r="H1158" i="5"/>
  <c r="J1031" i="5"/>
  <c r="I1031" i="5"/>
  <c r="G1031" i="5"/>
  <c r="H1031" i="5"/>
  <c r="F1031" i="5"/>
  <c r="R1031" i="5"/>
  <c r="J983" i="5"/>
  <c r="R983" i="5"/>
  <c r="H983" i="5"/>
  <c r="G983" i="5"/>
  <c r="I983" i="5"/>
  <c r="H591" i="5"/>
  <c r="J591" i="5"/>
  <c r="G591" i="5"/>
  <c r="I591" i="5"/>
  <c r="G903" i="5"/>
  <c r="H903" i="5"/>
  <c r="J791" i="5"/>
  <c r="G791" i="5"/>
  <c r="H503" i="5"/>
  <c r="F503" i="5"/>
  <c r="G439" i="5"/>
  <c r="F439" i="5"/>
  <c r="J439" i="5"/>
  <c r="I439" i="5"/>
  <c r="G375" i="5"/>
  <c r="I375" i="5"/>
  <c r="J311" i="5"/>
  <c r="H311" i="5"/>
  <c r="R311" i="5"/>
  <c r="F311" i="5"/>
  <c r="J255" i="5"/>
  <c r="R255" i="5"/>
  <c r="G255" i="5"/>
  <c r="I255" i="5"/>
  <c r="H255" i="5"/>
  <c r="F255" i="5"/>
  <c r="G205" i="5"/>
  <c r="J205" i="5"/>
  <c r="R205" i="5"/>
  <c r="H205" i="5"/>
  <c r="I205" i="5"/>
  <c r="R381" i="5"/>
  <c r="G381" i="5"/>
  <c r="I381" i="5"/>
  <c r="F381" i="5"/>
  <c r="H381" i="5"/>
  <c r="J381" i="5"/>
  <c r="G751" i="5"/>
  <c r="I751" i="5"/>
  <c r="R751" i="5"/>
  <c r="F710" i="5"/>
  <c r="I710" i="5"/>
  <c r="J710" i="5"/>
  <c r="G710" i="5"/>
  <c r="R678" i="5"/>
  <c r="I678" i="5"/>
  <c r="F678" i="5"/>
  <c r="H678" i="5"/>
  <c r="J678" i="5"/>
  <c r="G646" i="5"/>
  <c r="J646" i="5"/>
  <c r="I646" i="5"/>
  <c r="R646" i="5"/>
  <c r="R1714" i="5"/>
  <c r="H1714" i="5"/>
  <c r="I1730" i="5"/>
  <c r="J1730" i="5"/>
  <c r="H1730" i="5"/>
  <c r="R1730" i="5"/>
  <c r="G1730" i="5"/>
  <c r="R1004" i="5"/>
  <c r="G1004" i="5"/>
  <c r="J1100" i="5"/>
  <c r="G1100" i="5"/>
  <c r="G1236" i="5"/>
  <c r="R1236" i="5"/>
  <c r="G1628" i="5"/>
  <c r="R1628" i="5"/>
  <c r="F1628" i="5"/>
  <c r="J1628" i="5"/>
  <c r="F1796" i="5"/>
  <c r="G1796" i="5"/>
  <c r="I1844" i="5"/>
  <c r="J1844" i="5"/>
  <c r="R2408" i="5"/>
  <c r="J2408" i="5"/>
  <c r="G2416" i="5"/>
  <c r="I2416" i="5"/>
  <c r="F2416" i="5"/>
  <c r="G2332" i="5"/>
  <c r="F2332" i="5"/>
  <c r="J1275" i="5"/>
  <c r="I1275" i="5"/>
  <c r="H1691" i="5"/>
  <c r="R1691" i="5"/>
  <c r="J1691" i="5"/>
  <c r="F1763" i="5"/>
  <c r="G1763" i="5"/>
  <c r="J1795" i="5"/>
  <c r="I1795" i="5"/>
  <c r="R1795" i="5"/>
  <c r="I2363" i="5"/>
  <c r="H2363" i="5"/>
  <c r="G776" i="5"/>
  <c r="F776" i="5"/>
  <c r="H776" i="5"/>
  <c r="I776" i="5"/>
  <c r="H912" i="5"/>
  <c r="G912" i="5"/>
  <c r="I912" i="5"/>
  <c r="F912" i="5"/>
  <c r="G1520" i="5"/>
  <c r="I1520" i="5"/>
  <c r="F700" i="5"/>
  <c r="I700" i="5"/>
  <c r="G748" i="5"/>
  <c r="I748" i="5"/>
  <c r="I780" i="5"/>
  <c r="F780" i="5"/>
  <c r="F812" i="5"/>
  <c r="H860" i="5"/>
  <c r="J860" i="5"/>
  <c r="G948" i="5"/>
  <c r="F948" i="5"/>
  <c r="J1108" i="5"/>
  <c r="F1108" i="5"/>
  <c r="G1148" i="5"/>
  <c r="H1148" i="5"/>
  <c r="G1412" i="5"/>
  <c r="R1412" i="5"/>
  <c r="I931" i="5"/>
  <c r="G931" i="5"/>
  <c r="F931" i="5"/>
  <c r="R931" i="5"/>
  <c r="I771" i="5"/>
  <c r="G771" i="5"/>
  <c r="G875" i="5"/>
  <c r="J875" i="5"/>
  <c r="H2088" i="5"/>
  <c r="R2088" i="5"/>
  <c r="G84" i="5"/>
  <c r="J84" i="5"/>
  <c r="I172" i="5"/>
  <c r="H172" i="5"/>
  <c r="H244" i="5"/>
  <c r="G244" i="5"/>
  <c r="R244" i="5"/>
  <c r="G292" i="5"/>
  <c r="J292" i="5"/>
  <c r="H292" i="5"/>
  <c r="I292" i="5"/>
  <c r="R372" i="5"/>
  <c r="J372" i="5"/>
  <c r="G916" i="5"/>
  <c r="F916" i="5"/>
  <c r="G1044" i="5"/>
  <c r="H1044" i="5"/>
  <c r="F1044" i="5"/>
  <c r="J1044" i="5"/>
  <c r="I1076" i="5"/>
  <c r="R1076" i="5"/>
  <c r="J1076" i="5"/>
  <c r="F1324" i="5"/>
  <c r="R1324" i="5"/>
  <c r="F1283" i="5"/>
  <c r="R1283" i="5"/>
  <c r="G1283" i="5"/>
  <c r="H1283" i="5"/>
  <c r="G1696" i="5"/>
  <c r="J1696" i="5"/>
  <c r="G1736" i="5"/>
  <c r="R1736" i="5"/>
  <c r="J1736" i="5"/>
  <c r="F1736" i="5"/>
  <c r="G2064" i="5"/>
  <c r="H2064" i="5"/>
  <c r="R2064" i="5"/>
  <c r="F2064" i="5"/>
  <c r="F2136" i="5"/>
  <c r="I2136" i="5"/>
  <c r="H2136" i="5"/>
  <c r="J2136" i="5"/>
  <c r="H2200" i="5"/>
  <c r="F2200" i="5"/>
  <c r="G2200" i="5"/>
  <c r="I2200" i="5"/>
  <c r="J2312" i="5"/>
  <c r="G540" i="5"/>
  <c r="R540" i="5"/>
  <c r="I756" i="5"/>
  <c r="F756" i="5"/>
  <c r="J756" i="5"/>
  <c r="R788" i="5"/>
  <c r="I788" i="5"/>
  <c r="H892" i="5"/>
  <c r="R892" i="5"/>
  <c r="H803" i="5"/>
  <c r="R803" i="5"/>
  <c r="G803" i="5"/>
  <c r="G867" i="5"/>
  <c r="J867" i="5"/>
  <c r="F1011" i="5"/>
  <c r="H1011" i="5"/>
  <c r="G1011" i="5"/>
  <c r="R2195" i="5"/>
  <c r="F2195" i="5"/>
  <c r="I2195" i="5"/>
  <c r="G2195" i="5"/>
  <c r="H2435" i="5"/>
  <c r="R2435" i="5"/>
  <c r="G92" i="5"/>
  <c r="R92" i="5"/>
  <c r="G188" i="5"/>
  <c r="R188" i="5"/>
  <c r="J188" i="5"/>
  <c r="F188" i="5"/>
  <c r="G620" i="5"/>
  <c r="F620" i="5"/>
  <c r="J716" i="5"/>
  <c r="G716" i="5"/>
  <c r="R483" i="5"/>
  <c r="F483" i="5"/>
  <c r="I659" i="5"/>
  <c r="R659" i="5"/>
  <c r="H659" i="5"/>
  <c r="R723" i="5"/>
  <c r="H723" i="5"/>
  <c r="F723" i="5"/>
  <c r="G723" i="5"/>
  <c r="I723" i="5"/>
  <c r="R1203" i="5"/>
  <c r="I1203" i="5"/>
  <c r="H1203" i="5"/>
  <c r="J1203" i="5"/>
  <c r="R1243" i="5"/>
  <c r="H1243" i="5"/>
  <c r="J1243" i="5"/>
  <c r="G612" i="5"/>
  <c r="J612" i="5"/>
  <c r="G132" i="5"/>
  <c r="J132" i="5"/>
  <c r="R132" i="5"/>
  <c r="G1516" i="5"/>
  <c r="R1516" i="5"/>
  <c r="G1580" i="5"/>
  <c r="J1580" i="5"/>
  <c r="G2003" i="5"/>
  <c r="F2003" i="5"/>
  <c r="H2003" i="5"/>
  <c r="J2083" i="5"/>
  <c r="H2083" i="5"/>
  <c r="F2083" i="5"/>
  <c r="J1424" i="5"/>
  <c r="H1424" i="5"/>
  <c r="G1712" i="5"/>
  <c r="F1712" i="5"/>
  <c r="J1712" i="5"/>
  <c r="R1712" i="5"/>
  <c r="G1752" i="5"/>
  <c r="R1752" i="5"/>
  <c r="I1752" i="5"/>
  <c r="G1784" i="5"/>
  <c r="I1784" i="5"/>
  <c r="F1784" i="5"/>
  <c r="H1784" i="5"/>
  <c r="G1856" i="5"/>
  <c r="J1856" i="5"/>
  <c r="F1856" i="5"/>
  <c r="H1856" i="5"/>
  <c r="G1904" i="5"/>
  <c r="F1904" i="5"/>
  <c r="H1904" i="5"/>
  <c r="I755" i="5"/>
  <c r="H755" i="5"/>
  <c r="J1227" i="5"/>
  <c r="H1227" i="5"/>
  <c r="I1227" i="5"/>
  <c r="F1227" i="5"/>
  <c r="G1227" i="5"/>
  <c r="F1307" i="5"/>
  <c r="J1307" i="5"/>
  <c r="G1307" i="5"/>
  <c r="G1680" i="5"/>
  <c r="H1680" i="5"/>
  <c r="F1680" i="5"/>
  <c r="J1374" i="5"/>
  <c r="R1374" i="5"/>
  <c r="I1374" i="5"/>
  <c r="H467" i="5"/>
  <c r="I467" i="5"/>
  <c r="G467" i="5"/>
  <c r="F467" i="5"/>
  <c r="J467" i="5"/>
  <c r="R467" i="5"/>
  <c r="R371" i="5"/>
  <c r="I371" i="5"/>
  <c r="F371" i="5"/>
  <c r="G371" i="5"/>
  <c r="H371" i="5"/>
  <c r="I323" i="5"/>
  <c r="R323" i="5"/>
  <c r="H323" i="5"/>
  <c r="J323" i="5"/>
  <c r="F323" i="5"/>
  <c r="G323" i="5"/>
  <c r="H284" i="5"/>
  <c r="R284" i="5"/>
  <c r="G284" i="5"/>
  <c r="I284" i="5"/>
  <c r="J284" i="5"/>
  <c r="F284" i="5"/>
  <c r="H60" i="5"/>
  <c r="J60" i="5"/>
  <c r="I60" i="5"/>
  <c r="F60" i="5"/>
  <c r="G2449" i="5"/>
  <c r="J2433" i="5"/>
  <c r="I2433" i="5"/>
  <c r="R2433" i="5"/>
  <c r="H2433" i="5"/>
  <c r="G2425" i="5"/>
  <c r="I2417" i="5"/>
  <c r="G2409" i="5"/>
  <c r="G2401" i="5"/>
  <c r="G2393" i="5"/>
  <c r="R2393" i="5"/>
  <c r="I2393" i="5"/>
  <c r="F2393" i="5"/>
  <c r="J2393" i="5"/>
  <c r="H2393" i="5"/>
  <c r="G2385" i="5"/>
  <c r="G2377" i="5"/>
  <c r="G2369" i="5"/>
  <c r="G2353" i="5"/>
  <c r="G2345" i="5"/>
  <c r="G2337" i="5"/>
  <c r="G2297" i="5"/>
  <c r="G2289" i="5"/>
  <c r="G2265" i="5"/>
  <c r="G2257" i="5"/>
  <c r="G2241" i="5"/>
  <c r="H2233" i="5"/>
  <c r="G2225" i="5"/>
  <c r="G2217" i="5"/>
  <c r="G2209" i="5"/>
  <c r="G2193" i="5"/>
  <c r="G2185" i="5"/>
  <c r="G2169" i="5"/>
  <c r="G2161" i="5"/>
  <c r="R2153" i="5"/>
  <c r="I2153" i="5"/>
  <c r="H2153" i="5"/>
  <c r="I2137" i="5"/>
  <c r="G2129" i="5"/>
  <c r="G2121" i="5"/>
  <c r="G2113" i="5"/>
  <c r="J2113" i="5"/>
  <c r="H2113" i="5"/>
  <c r="R2113" i="5"/>
  <c r="I2113" i="5"/>
  <c r="G2105" i="5"/>
  <c r="G2097" i="5"/>
  <c r="G2065" i="5"/>
  <c r="G2049" i="5"/>
  <c r="H2033" i="5"/>
  <c r="F2033" i="5"/>
  <c r="R2033" i="5"/>
  <c r="J2033" i="5"/>
  <c r="G2025" i="5"/>
  <c r="G2017" i="5"/>
  <c r="G2009" i="5"/>
  <c r="G2001" i="5"/>
  <c r="G1977" i="5"/>
  <c r="R1969" i="5"/>
  <c r="F1969" i="5"/>
  <c r="J1969" i="5"/>
  <c r="H1969" i="5"/>
  <c r="G1961" i="5"/>
  <c r="G1953" i="5"/>
  <c r="G1945" i="5"/>
  <c r="G1937" i="5"/>
  <c r="G1921" i="5"/>
  <c r="I1913" i="5"/>
  <c r="H1913" i="5"/>
  <c r="G1897" i="5"/>
  <c r="G1881" i="5"/>
  <c r="G1873" i="5"/>
  <c r="G1865" i="5"/>
  <c r="G1849" i="5"/>
  <c r="R1675" i="5"/>
  <c r="I1771" i="5"/>
  <c r="I1627" i="5"/>
  <c r="I1544" i="5"/>
  <c r="R2387" i="5"/>
  <c r="R1147" i="5"/>
  <c r="R2427" i="5"/>
  <c r="R1851" i="5"/>
  <c r="J2427" i="5"/>
  <c r="F1699" i="5"/>
  <c r="G1251" i="5"/>
  <c r="I1251" i="5"/>
  <c r="F2387" i="5"/>
  <c r="R1699" i="5"/>
  <c r="R1251" i="5"/>
  <c r="R1875" i="5"/>
  <c r="H1147" i="5"/>
  <c r="R1627" i="5"/>
  <c r="G1875" i="5"/>
  <c r="G1699" i="5"/>
  <c r="J1251" i="5"/>
  <c r="F2433" i="5"/>
  <c r="G1825" i="5"/>
  <c r="G1785" i="5"/>
  <c r="G1777" i="5"/>
  <c r="G1753" i="5"/>
  <c r="G1745" i="5"/>
  <c r="G1721" i="5"/>
  <c r="G1689" i="5"/>
  <c r="G1657" i="5"/>
  <c r="G1649" i="5"/>
  <c r="G1617" i="5"/>
  <c r="R1609" i="5"/>
  <c r="F1609" i="5"/>
  <c r="G1601" i="5"/>
  <c r="G1577" i="5"/>
  <c r="G1553" i="5"/>
  <c r="G1505" i="5"/>
  <c r="R1481" i="5"/>
  <c r="J1481" i="5"/>
  <c r="G1473" i="5"/>
  <c r="G1465" i="5"/>
  <c r="G1457" i="5"/>
  <c r="J1441" i="5"/>
  <c r="G1425" i="5"/>
  <c r="G1401" i="5"/>
  <c r="F1393" i="5"/>
  <c r="J1393" i="5"/>
  <c r="H1393" i="5"/>
  <c r="I1393" i="5"/>
  <c r="R1393" i="5"/>
  <c r="G1385" i="5"/>
  <c r="G1377" i="5"/>
  <c r="G1369" i="5"/>
  <c r="G1329" i="5"/>
  <c r="G1321" i="5"/>
  <c r="G1313" i="5"/>
  <c r="G1297" i="5"/>
  <c r="G1289" i="5"/>
  <c r="J1265" i="5"/>
  <c r="R1265" i="5"/>
  <c r="G1257" i="5"/>
  <c r="I1249" i="5"/>
  <c r="F1249" i="5"/>
  <c r="G1233" i="5"/>
  <c r="G1217" i="5"/>
  <c r="I1217" i="5"/>
  <c r="H1217" i="5"/>
  <c r="J1217" i="5"/>
  <c r="F1217" i="5"/>
  <c r="R1217" i="5"/>
  <c r="G1193" i="5"/>
  <c r="G1177" i="5"/>
  <c r="G1169" i="5"/>
  <c r="J1145" i="5"/>
  <c r="G1137" i="5"/>
  <c r="J1137" i="5"/>
  <c r="G1113" i="5"/>
  <c r="G1105" i="5"/>
  <c r="G1089" i="5"/>
  <c r="G1073" i="5"/>
  <c r="G1057" i="5"/>
  <c r="G1041" i="5"/>
  <c r="R1041" i="5"/>
  <c r="J1041" i="5"/>
  <c r="H1041" i="5"/>
  <c r="F1041" i="5"/>
  <c r="I1041" i="5"/>
  <c r="G1025" i="5"/>
  <c r="G1017" i="5"/>
  <c r="G985" i="5"/>
  <c r="G977" i="5"/>
  <c r="G961" i="5"/>
  <c r="G937" i="5"/>
  <c r="G929" i="5"/>
  <c r="G913" i="5"/>
  <c r="R913" i="5"/>
  <c r="G905" i="5"/>
  <c r="G889" i="5"/>
  <c r="G849" i="5"/>
  <c r="R849" i="5"/>
  <c r="G841" i="5"/>
  <c r="G833" i="5"/>
  <c r="G825" i="5"/>
  <c r="G817" i="5"/>
  <c r="I809" i="5"/>
  <c r="G801" i="5"/>
  <c r="G793" i="5"/>
  <c r="G785" i="5"/>
  <c r="G777" i="5"/>
  <c r="G769" i="5"/>
  <c r="G761" i="5"/>
  <c r="G737" i="5"/>
  <c r="G729" i="5"/>
  <c r="F729" i="5"/>
  <c r="H729" i="5"/>
  <c r="I729" i="5"/>
  <c r="J729" i="5"/>
  <c r="R729" i="5"/>
  <c r="G713" i="5"/>
  <c r="G697" i="5"/>
  <c r="G689" i="5"/>
  <c r="G665" i="5"/>
  <c r="G649" i="5"/>
  <c r="G617" i="5"/>
  <c r="I601" i="5"/>
  <c r="H601" i="5"/>
  <c r="R601" i="5"/>
  <c r="F601" i="5"/>
  <c r="J601" i="5"/>
  <c r="G593" i="5"/>
  <c r="G545" i="5"/>
  <c r="G537" i="5"/>
  <c r="G529" i="5"/>
  <c r="G513" i="5"/>
  <c r="G505" i="5"/>
  <c r="G489" i="5"/>
  <c r="G465" i="5"/>
  <c r="G457" i="5"/>
  <c r="G449" i="5"/>
  <c r="G417" i="5"/>
  <c r="G409" i="5"/>
  <c r="G401" i="5"/>
  <c r="G385" i="5"/>
  <c r="H385" i="5"/>
  <c r="J385" i="5"/>
  <c r="F385" i="5"/>
  <c r="I385" i="5"/>
  <c r="G377" i="5"/>
  <c r="G361" i="5"/>
  <c r="G337" i="5"/>
  <c r="G305" i="5"/>
  <c r="G289" i="5"/>
  <c r="G273" i="5"/>
  <c r="G257" i="5"/>
  <c r="G249" i="5"/>
  <c r="G201" i="5"/>
  <c r="G193" i="5"/>
  <c r="H193" i="5"/>
  <c r="I193" i="5"/>
  <c r="J193" i="5"/>
  <c r="F193" i="5"/>
  <c r="G185" i="5"/>
  <c r="G161" i="5"/>
  <c r="G145" i="5"/>
  <c r="G137" i="5"/>
  <c r="G129" i="5"/>
  <c r="G121" i="5"/>
  <c r="G97" i="5"/>
  <c r="G81" i="5"/>
  <c r="G73" i="5"/>
  <c r="G65" i="5"/>
  <c r="R57" i="5"/>
  <c r="F57" i="5"/>
  <c r="J57" i="5"/>
  <c r="B31" i="4"/>
  <c r="A19" i="6"/>
  <c r="B21" i="4"/>
  <c r="A12" i="6"/>
  <c r="B17" i="4"/>
  <c r="A9" i="6"/>
  <c r="B15" i="4"/>
  <c r="A7" i="6"/>
  <c r="B19" i="4"/>
  <c r="B25" i="4"/>
  <c r="A14" i="6"/>
  <c r="D2" i="4"/>
  <c r="B6" i="4"/>
  <c r="C21" i="3"/>
  <c r="B9" i="4"/>
  <c r="A5" i="6"/>
  <c r="T2266" i="5"/>
  <c r="S2258" i="5"/>
  <c r="T2258" i="5"/>
  <c r="T2250" i="5"/>
  <c r="S2250" i="5"/>
  <c r="T2186" i="5"/>
  <c r="S2186" i="5"/>
  <c r="T2138" i="5"/>
  <c r="S2138" i="5"/>
  <c r="T2130" i="5"/>
  <c r="S2066" i="5"/>
  <c r="T2066" i="5"/>
  <c r="T1938" i="5"/>
  <c r="S1938" i="5"/>
  <c r="T1914" i="5"/>
  <c r="S1914" i="5"/>
  <c r="T1842" i="5"/>
  <c r="S1826" i="5"/>
  <c r="S1818" i="5"/>
  <c r="T1810" i="5"/>
  <c r="T1802" i="5"/>
  <c r="S1802" i="5"/>
  <c r="T1762" i="5"/>
  <c r="S1754" i="5"/>
  <c r="S1738" i="5"/>
  <c r="S1690" i="5"/>
  <c r="S1682" i="5"/>
  <c r="T1682" i="5"/>
  <c r="S1658" i="5"/>
  <c r="T1658" i="5"/>
  <c r="T1626" i="5"/>
  <c r="S1610" i="5"/>
  <c r="T1610" i="5"/>
  <c r="S1562" i="5"/>
  <c r="T1562" i="5"/>
  <c r="T1546" i="5"/>
  <c r="S1546" i="5"/>
  <c r="T1530" i="5"/>
  <c r="S1530" i="5"/>
  <c r="S1514" i="5"/>
  <c r="S1474" i="5"/>
  <c r="T1474" i="5"/>
  <c r="S1466" i="5"/>
  <c r="T1466" i="5"/>
  <c r="S1450" i="5"/>
  <c r="T1450" i="5"/>
  <c r="S1442" i="5"/>
  <c r="T1442" i="5"/>
  <c r="T1378" i="5"/>
  <c r="S1378" i="5"/>
  <c r="T1362" i="5"/>
  <c r="S1362" i="5"/>
  <c r="T1338" i="5"/>
  <c r="S1338" i="5"/>
  <c r="T1298" i="5"/>
  <c r="S1298" i="5"/>
  <c r="S1290" i="5"/>
  <c r="T1290" i="5"/>
  <c r="T1266" i="5"/>
  <c r="S1218" i="5"/>
  <c r="T1218" i="5"/>
  <c r="S1186" i="5"/>
  <c r="T1186" i="5"/>
  <c r="T1154" i="5"/>
  <c r="T1146" i="5"/>
  <c r="S1138" i="5"/>
  <c r="T1138" i="5"/>
  <c r="S1130" i="5"/>
  <c r="T1130" i="5"/>
  <c r="S1098" i="5"/>
  <c r="T1098" i="5"/>
  <c r="S1090" i="5"/>
  <c r="T1090" i="5"/>
  <c r="S1074" i="5"/>
  <c r="T1074" i="5"/>
  <c r="S1034" i="5"/>
  <c r="S1018" i="5"/>
  <c r="T1018" i="5"/>
  <c r="T938" i="5"/>
  <c r="S914" i="5"/>
  <c r="T914" i="5"/>
  <c r="S906" i="5"/>
  <c r="T882" i="5"/>
  <c r="S866" i="5"/>
  <c r="T866" i="5"/>
  <c r="S850" i="5"/>
  <c r="T842" i="5"/>
  <c r="S834" i="5"/>
  <c r="T834" i="5"/>
  <c r="T818" i="5"/>
  <c r="T794" i="5"/>
  <c r="S794" i="5"/>
  <c r="T786" i="5"/>
  <c r="S786" i="5"/>
  <c r="S778" i="5"/>
  <c r="T778" i="5"/>
  <c r="G1393" i="5"/>
  <c r="H809" i="5"/>
  <c r="G601" i="5"/>
  <c r="F1314" i="5"/>
  <c r="G1314" i="5"/>
  <c r="H1314" i="5"/>
  <c r="J1314" i="5"/>
  <c r="G1282" i="5"/>
  <c r="J1282" i="5"/>
  <c r="R1282" i="5"/>
  <c r="F1282" i="5"/>
  <c r="H1250" i="5"/>
  <c r="I1250" i="5"/>
  <c r="R1250" i="5"/>
  <c r="I1218" i="5"/>
  <c r="G1218" i="5"/>
  <c r="F1218" i="5"/>
  <c r="H1218" i="5"/>
  <c r="F1186" i="5"/>
  <c r="T730" i="5"/>
  <c r="T418" i="5"/>
  <c r="T370" i="5"/>
  <c r="T570" i="5"/>
  <c r="G2414" i="5"/>
  <c r="R2414" i="5"/>
  <c r="T498" i="5"/>
  <c r="T162" i="5"/>
  <c r="S162" i="5"/>
  <c r="S610" i="5"/>
  <c r="R29" i="5"/>
  <c r="I2303" i="5"/>
  <c r="R2303" i="5"/>
  <c r="S634" i="5"/>
  <c r="S354" i="5"/>
  <c r="G1591" i="5"/>
  <c r="F1591" i="5"/>
  <c r="H418" i="5"/>
  <c r="F418" i="5"/>
  <c r="I2214" i="5"/>
  <c r="G2214" i="5"/>
  <c r="J2214" i="5"/>
  <c r="H2214" i="5"/>
  <c r="H2459" i="5"/>
  <c r="F2459" i="5"/>
  <c r="T554" i="5"/>
  <c r="T250" i="5"/>
  <c r="T226" i="5"/>
  <c r="S322" i="5"/>
  <c r="F1970" i="5"/>
  <c r="I1970" i="5"/>
  <c r="R1970" i="5"/>
  <c r="G2155" i="5"/>
  <c r="I2155" i="5"/>
  <c r="J1603" i="5"/>
  <c r="I1603" i="5"/>
  <c r="R1603" i="5"/>
  <c r="G1603" i="5"/>
  <c r="H1603" i="5"/>
  <c r="I1523" i="5"/>
  <c r="H1523" i="5"/>
  <c r="F1523" i="5"/>
  <c r="R1475" i="5"/>
  <c r="H1467" i="5"/>
  <c r="I1467" i="5"/>
  <c r="J1467" i="5"/>
  <c r="F1467" i="5"/>
  <c r="J1427" i="5"/>
  <c r="F1427" i="5"/>
  <c r="I1427" i="5"/>
  <c r="H1427" i="5"/>
  <c r="J995" i="5"/>
  <c r="F995" i="5"/>
  <c r="G995" i="5"/>
  <c r="H995" i="5"/>
  <c r="G563" i="5"/>
  <c r="R563" i="5"/>
  <c r="H563" i="5"/>
  <c r="F563" i="5"/>
  <c r="J563" i="5"/>
  <c r="I563" i="5"/>
  <c r="S178" i="5"/>
  <c r="T178" i="5"/>
  <c r="H334" i="5"/>
  <c r="G334" i="5"/>
  <c r="J334" i="5"/>
  <c r="R334" i="5"/>
  <c r="I334" i="5"/>
  <c r="J2412" i="5"/>
  <c r="I163" i="5"/>
  <c r="F2420" i="5"/>
  <c r="R1978" i="5"/>
  <c r="J1978" i="5"/>
  <c r="I1978" i="5"/>
  <c r="I2188" i="5"/>
  <c r="F2188" i="5"/>
  <c r="J2188" i="5"/>
  <c r="I2412" i="5"/>
  <c r="H2468" i="5"/>
  <c r="R2420" i="5"/>
  <c r="G2186" i="5"/>
  <c r="G163" i="5"/>
  <c r="F2468" i="5"/>
  <c r="H163" i="5"/>
  <c r="G2468" i="5"/>
  <c r="R2468" i="5"/>
  <c r="I2420" i="5"/>
  <c r="F1284" i="5"/>
  <c r="J1284" i="5"/>
  <c r="F2186" i="5"/>
  <c r="R2186" i="5"/>
  <c r="I2186" i="5"/>
  <c r="J2186" i="5"/>
  <c r="R2234" i="5"/>
  <c r="I2234" i="5"/>
  <c r="F2234" i="5"/>
  <c r="H2307" i="5"/>
  <c r="G2299" i="5"/>
  <c r="G515" i="5"/>
  <c r="G379" i="5"/>
  <c r="G2371" i="5"/>
  <c r="G2420" i="5"/>
  <c r="I2468" i="5"/>
  <c r="J1839" i="5"/>
  <c r="F2044" i="5"/>
  <c r="R2044" i="5"/>
  <c r="G1863" i="5"/>
  <c r="B61" i="4"/>
  <c r="A42" i="6"/>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12" i="5"/>
  <c r="H1512" i="5"/>
  <c r="I1408" i="5"/>
  <c r="R1288" i="5"/>
  <c r="I1288" i="5"/>
  <c r="J768" i="5"/>
  <c r="H768" i="5"/>
  <c r="R768" i="5"/>
  <c r="G432" i="5"/>
  <c r="F432" i="5"/>
  <c r="I408" i="5"/>
  <c r="J408" i="5"/>
  <c r="F344" i="5"/>
  <c r="H344" i="5"/>
  <c r="R280" i="5"/>
  <c r="H80" i="5"/>
  <c r="J80" i="5"/>
  <c r="F636" i="5"/>
  <c r="G636" i="5"/>
  <c r="F1787" i="5"/>
  <c r="R1787" i="5"/>
  <c r="J2455" i="5"/>
  <c r="I2455" i="5"/>
  <c r="G2448" i="5"/>
  <c r="G2384" i="5"/>
  <c r="J2296" i="5"/>
  <c r="R2296" i="5"/>
  <c r="G2288" i="5"/>
  <c r="F2256" i="5"/>
  <c r="I2256" i="5"/>
  <c r="J2256" i="5"/>
  <c r="G2208" i="5"/>
  <c r="G2168" i="5"/>
  <c r="F1880" i="5"/>
  <c r="I1880" i="5"/>
  <c r="G1400" i="5"/>
  <c r="G1312" i="5"/>
  <c r="G1280" i="5"/>
  <c r="I1256" i="5"/>
  <c r="F1256" i="5"/>
  <c r="H1256" i="5"/>
  <c r="G1240" i="5"/>
  <c r="G1176" i="5"/>
  <c r="F1168" i="5"/>
  <c r="R1168" i="5"/>
  <c r="J1136" i="5"/>
  <c r="I1136" i="5"/>
  <c r="J1112" i="5"/>
  <c r="H1112" i="5"/>
  <c r="F1112" i="5"/>
  <c r="G936" i="5"/>
  <c r="G920" i="5"/>
  <c r="G680" i="5"/>
  <c r="I664" i="5"/>
  <c r="F664" i="5"/>
  <c r="G616" i="5"/>
  <c r="G584" i="5"/>
  <c r="I384" i="5"/>
  <c r="R384" i="5"/>
  <c r="H384" i="5"/>
  <c r="J384" i="5"/>
  <c r="F288" i="5"/>
  <c r="J288" i="5"/>
  <c r="H256" i="5"/>
  <c r="R256" i="5"/>
  <c r="I168" i="5"/>
  <c r="H168" i="5"/>
  <c r="R168" i="5"/>
  <c r="F168" i="5"/>
  <c r="H104" i="5"/>
  <c r="V24" i="5"/>
  <c r="V18" i="5"/>
  <c r="S2306" i="5"/>
  <c r="T2306" i="5"/>
  <c r="S2298" i="5"/>
  <c r="T2298" i="5"/>
  <c r="S2290" i="5"/>
  <c r="T2290" i="5"/>
  <c r="S2282" i="5"/>
  <c r="S2274" i="5"/>
  <c r="T2274" i="5"/>
  <c r="T2234" i="5"/>
  <c r="S2234" i="5"/>
  <c r="T2226" i="5"/>
  <c r="S2226" i="5"/>
  <c r="S2194" i="5"/>
  <c r="T2194" i="5"/>
  <c r="S2162" i="5"/>
  <c r="T2162" i="5"/>
  <c r="T2146" i="5"/>
  <c r="S2146" i="5"/>
  <c r="S2114" i="5"/>
  <c r="T2114" i="5"/>
  <c r="T2106" i="5"/>
  <c r="S2106" i="5"/>
  <c r="T2074" i="5"/>
  <c r="S2050" i="5"/>
  <c r="T2050" i="5"/>
  <c r="S2026" i="5"/>
  <c r="T2026" i="5"/>
  <c r="S2018" i="5"/>
  <c r="T2018" i="5"/>
  <c r="S2010" i="5"/>
  <c r="T2010" i="5"/>
  <c r="T2002" i="5"/>
  <c r="S2002" i="5"/>
  <c r="T1986" i="5"/>
  <c r="S1986" i="5"/>
  <c r="T1978" i="5"/>
  <c r="T1922" i="5"/>
  <c r="S1898" i="5"/>
  <c r="T1882" i="5"/>
  <c r="S1882" i="5"/>
  <c r="S1858" i="5"/>
  <c r="T1794" i="5"/>
  <c r="S1794" i="5"/>
  <c r="T1746" i="5"/>
  <c r="S1746" i="5"/>
  <c r="S1722" i="5"/>
  <c r="S1698" i="5"/>
  <c r="T1698" i="5"/>
  <c r="S1538" i="5"/>
  <c r="T1538" i="5"/>
  <c r="S1418" i="5"/>
  <c r="T1410" i="5"/>
  <c r="S1410" i="5"/>
  <c r="T1386" i="5"/>
  <c r="S1386" i="5"/>
  <c r="T1354" i="5"/>
  <c r="T1274" i="5"/>
  <c r="S1250" i="5"/>
  <c r="T1210" i="5"/>
  <c r="S1210" i="5"/>
  <c r="T1194" i="5"/>
  <c r="S1026" i="5"/>
  <c r="T1026" i="5"/>
  <c r="S962" i="5"/>
  <c r="T962" i="5"/>
  <c r="T858" i="5"/>
  <c r="S858" i="5"/>
  <c r="S754" i="5"/>
  <c r="T754" i="5"/>
  <c r="S714" i="5"/>
  <c r="T426" i="5"/>
  <c r="S426" i="5"/>
  <c r="S402" i="5"/>
  <c r="T402" i="5"/>
  <c r="S386" i="5"/>
  <c r="T386" i="5"/>
  <c r="S378" i="5"/>
  <c r="T378" i="5"/>
  <c r="S314" i="5"/>
  <c r="S298" i="5"/>
  <c r="T298" i="5"/>
  <c r="S266" i="5"/>
  <c r="T194" i="5"/>
  <c r="S170" i="5"/>
  <c r="S106" i="5"/>
  <c r="T106" i="5"/>
  <c r="S42" i="5"/>
  <c r="T42" i="5"/>
  <c r="S19" i="5"/>
  <c r="T19" i="5"/>
  <c r="H2414" i="5"/>
  <c r="S2082" i="5"/>
  <c r="S1954" i="5"/>
  <c r="T1674" i="5"/>
  <c r="J2016" i="5"/>
  <c r="I2296" i="5"/>
  <c r="T1722" i="5"/>
  <c r="T1754" i="5"/>
  <c r="T2282" i="5"/>
  <c r="I2046" i="5"/>
  <c r="T650" i="5"/>
  <c r="G2175" i="5"/>
  <c r="R2175" i="5"/>
  <c r="H2175" i="5"/>
  <c r="J2175" i="5"/>
  <c r="I2175" i="5"/>
  <c r="I2119" i="5"/>
  <c r="J2119" i="5"/>
  <c r="S1394" i="5"/>
  <c r="R2240" i="5"/>
  <c r="R2307" i="5"/>
  <c r="T1826" i="5"/>
  <c r="S1370" i="5"/>
  <c r="T898" i="5"/>
  <c r="T2082" i="5"/>
  <c r="T1370" i="5"/>
  <c r="T522" i="5"/>
  <c r="S938" i="5"/>
  <c r="G384" i="5"/>
  <c r="G59" i="5"/>
  <c r="F104" i="5"/>
  <c r="T1394" i="5"/>
  <c r="I104" i="5"/>
  <c r="J2307" i="5"/>
  <c r="I2240" i="5"/>
  <c r="R288" i="5"/>
  <c r="T1786" i="5"/>
  <c r="S898" i="5"/>
  <c r="T1106" i="5"/>
  <c r="T970" i="5"/>
  <c r="J2414" i="5"/>
  <c r="R1256" i="5"/>
  <c r="G2296" i="5"/>
  <c r="F384" i="5"/>
  <c r="F728" i="5"/>
  <c r="S1146" i="5"/>
  <c r="S186" i="5"/>
  <c r="G256" i="5"/>
  <c r="R664" i="5"/>
  <c r="R104" i="5"/>
  <c r="S1786" i="5"/>
  <c r="S1154" i="5"/>
  <c r="T1642" i="5"/>
  <c r="S1162" i="5"/>
  <c r="S970" i="5"/>
  <c r="H57" i="5"/>
  <c r="R2256" i="5"/>
  <c r="G1112" i="5"/>
  <c r="F2296" i="5"/>
  <c r="F2175" i="5"/>
  <c r="S1274" i="5"/>
  <c r="G839" i="5"/>
  <c r="F839" i="5"/>
  <c r="H59" i="5"/>
  <c r="F59" i="5"/>
  <c r="J1294" i="5"/>
  <c r="G2240" i="5"/>
  <c r="S1642" i="5"/>
  <c r="S1578" i="5"/>
  <c r="T906" i="5"/>
  <c r="J168" i="5"/>
  <c r="G1256" i="5"/>
  <c r="H2296" i="5"/>
  <c r="G1136" i="5"/>
  <c r="T714" i="5"/>
  <c r="T2218" i="5"/>
  <c r="S1922" i="5"/>
  <c r="T1898" i="5"/>
  <c r="G2096" i="5"/>
  <c r="R59" i="5"/>
  <c r="S1842" i="5"/>
  <c r="I288" i="5"/>
  <c r="J104" i="5"/>
  <c r="H65" i="5"/>
  <c r="S1106" i="5"/>
  <c r="T1162" i="5"/>
  <c r="I57" i="5"/>
  <c r="J1256" i="5"/>
  <c r="F2240" i="5"/>
  <c r="T186" i="5"/>
  <c r="T394" i="5"/>
  <c r="S2218" i="5"/>
  <c r="S1978" i="5"/>
  <c r="G1047" i="5"/>
  <c r="I1047" i="5"/>
  <c r="I1362" i="5"/>
  <c r="J1362" i="5"/>
  <c r="J1711" i="5"/>
  <c r="J59" i="5"/>
  <c r="F2414" i="5"/>
  <c r="H288" i="5"/>
  <c r="G664" i="5"/>
  <c r="F256" i="5"/>
  <c r="G288" i="5"/>
  <c r="H664" i="5"/>
  <c r="T1034" i="5"/>
  <c r="G57" i="5"/>
  <c r="H2256" i="5"/>
  <c r="G1384" i="5"/>
  <c r="J1210" i="5"/>
  <c r="F1210" i="5"/>
  <c r="F2231" i="5"/>
  <c r="I2231" i="5"/>
  <c r="G1506" i="5"/>
  <c r="I1506" i="5"/>
  <c r="G2271" i="5"/>
  <c r="R2239" i="5"/>
  <c r="F2239" i="5"/>
  <c r="G2159" i="5"/>
  <c r="G2095" i="5"/>
  <c r="H1119" i="5"/>
  <c r="R1114" i="5"/>
  <c r="H106" i="5"/>
  <c r="I1114" i="5"/>
  <c r="G2372" i="5"/>
  <c r="R1658" i="5"/>
  <c r="H1658" i="5"/>
  <c r="F1868" i="5"/>
  <c r="R1868" i="5"/>
  <c r="R106" i="5"/>
  <c r="I1908" i="5"/>
  <c r="H1908" i="5"/>
  <c r="I1764" i="5"/>
  <c r="R1849" i="5"/>
  <c r="F1849" i="5"/>
  <c r="G1343" i="5"/>
  <c r="G1263" i="5"/>
  <c r="S2297" i="5"/>
  <c r="T2297" i="5"/>
  <c r="J2234" i="5"/>
  <c r="H2234" i="5"/>
  <c r="I2425" i="5"/>
  <c r="G2433" i="5"/>
  <c r="G1436" i="5"/>
  <c r="G1737" i="5"/>
  <c r="H1331" i="5"/>
  <c r="R1979" i="5"/>
  <c r="G1979" i="5"/>
  <c r="G124" i="5"/>
  <c r="G1356" i="5"/>
  <c r="J1387" i="5"/>
  <c r="J1752" i="5"/>
  <c r="G956" i="5"/>
  <c r="J1244" i="5"/>
  <c r="I2281" i="5"/>
  <c r="H1731" i="5"/>
  <c r="J900" i="5"/>
  <c r="J652" i="5"/>
  <c r="J124" i="5"/>
  <c r="H819" i="5"/>
  <c r="R2099" i="5"/>
  <c r="J2281" i="5"/>
  <c r="G203" i="5"/>
  <c r="I2397" i="5"/>
  <c r="G2397" i="5"/>
  <c r="H2397" i="5"/>
  <c r="F2397" i="5"/>
  <c r="J2397" i="5"/>
  <c r="R2397" i="5"/>
  <c r="I2197" i="5"/>
  <c r="G2197" i="5"/>
  <c r="R2197" i="5"/>
  <c r="J2197" i="5"/>
  <c r="H2197" i="5"/>
  <c r="F2197" i="5"/>
  <c r="G1661" i="5"/>
  <c r="I1661" i="5"/>
  <c r="H1661" i="5"/>
  <c r="F1661" i="5"/>
  <c r="I1653" i="5"/>
  <c r="F1653" i="5"/>
  <c r="J1653" i="5"/>
  <c r="R1653" i="5"/>
  <c r="H1653" i="5"/>
  <c r="G1653" i="5"/>
  <c r="F1331" i="5"/>
  <c r="H1979" i="5"/>
  <c r="R203" i="5"/>
  <c r="G1731" i="5"/>
  <c r="J1763" i="5"/>
  <c r="R1763" i="5"/>
  <c r="G1244" i="5"/>
  <c r="J956" i="5"/>
  <c r="H2281" i="5"/>
  <c r="J1979" i="5"/>
  <c r="J203" i="5"/>
  <c r="F124" i="5"/>
  <c r="G1524" i="5"/>
  <c r="G1944" i="5"/>
  <c r="H956" i="5"/>
  <c r="F2281" i="5"/>
  <c r="I1331" i="5"/>
  <c r="H580" i="5"/>
  <c r="H1222" i="5"/>
  <c r="R1447" i="5"/>
  <c r="R1170" i="5"/>
  <c r="I917" i="5"/>
  <c r="I466" i="5"/>
  <c r="I585" i="5"/>
  <c r="H1483" i="5"/>
  <c r="R1225" i="5"/>
  <c r="H1607" i="5"/>
  <c r="G1607" i="5"/>
  <c r="I1222" i="5"/>
  <c r="F1527" i="5"/>
  <c r="R754" i="5"/>
  <c r="F754" i="5"/>
  <c r="H754" i="5"/>
  <c r="G754" i="5"/>
  <c r="J754" i="5"/>
  <c r="J1170" i="5"/>
  <c r="I1170" i="5"/>
  <c r="G1033" i="5"/>
  <c r="F1222" i="5"/>
  <c r="G1527" i="5"/>
  <c r="G1389" i="5"/>
  <c r="G1222" i="5"/>
  <c r="G1170" i="5"/>
  <c r="G585" i="5"/>
  <c r="R1483" i="5"/>
  <c r="G1447" i="5"/>
  <c r="H309" i="5"/>
  <c r="F917" i="5"/>
  <c r="G466" i="5"/>
  <c r="F2349" i="5"/>
  <c r="I309" i="5"/>
  <c r="I1607" i="5"/>
  <c r="F309" i="5"/>
  <c r="F1170" i="5"/>
  <c r="G2453" i="5"/>
  <c r="G2437" i="5"/>
  <c r="G2277" i="5"/>
  <c r="G2261" i="5"/>
  <c r="G2253" i="5"/>
  <c r="H2245" i="5"/>
  <c r="J2245" i="5"/>
  <c r="F2245" i="5"/>
  <c r="R2245" i="5"/>
  <c r="G2149" i="5"/>
  <c r="R2141" i="5"/>
  <c r="F2141" i="5"/>
  <c r="H2141" i="5"/>
  <c r="J2141" i="5"/>
  <c r="I2141" i="5"/>
  <c r="R2101" i="5"/>
  <c r="I2101" i="5"/>
  <c r="H2101" i="5"/>
  <c r="F2101" i="5"/>
  <c r="J2093" i="5"/>
  <c r="F2093" i="5"/>
  <c r="H2093" i="5"/>
  <c r="G2053" i="5"/>
  <c r="G1965" i="5"/>
  <c r="G1901" i="5"/>
  <c r="G1821" i="5"/>
  <c r="G1805" i="5"/>
  <c r="G1797" i="5"/>
  <c r="G1765" i="5"/>
  <c r="G1741" i="5"/>
  <c r="G1717" i="5"/>
  <c r="G1701" i="5"/>
  <c r="F1309" i="5"/>
  <c r="H1309" i="5"/>
  <c r="J1309" i="5"/>
  <c r="G1293" i="5"/>
  <c r="G1173" i="5"/>
  <c r="R1746" i="5"/>
  <c r="J1746" i="5"/>
  <c r="I1746" i="5"/>
  <c r="J1527" i="5"/>
  <c r="R917" i="5"/>
  <c r="H2285" i="5"/>
  <c r="F466" i="5"/>
  <c r="J1943" i="5"/>
  <c r="J989" i="5"/>
  <c r="J1447" i="5"/>
  <c r="R309" i="5"/>
  <c r="R1607" i="5"/>
  <c r="I1527" i="5"/>
  <c r="J917" i="5"/>
  <c r="H466" i="5"/>
  <c r="F1447" i="5"/>
  <c r="R989" i="5"/>
  <c r="F1607" i="5"/>
  <c r="J309" i="5"/>
  <c r="J1222" i="5"/>
  <c r="H1447" i="5"/>
  <c r="J2349" i="5"/>
  <c r="J1483" i="5"/>
  <c r="G309" i="5"/>
  <c r="G2069" i="5"/>
  <c r="G181" i="5"/>
  <c r="V22" i="5"/>
  <c r="G989" i="5"/>
  <c r="G1069" i="5"/>
  <c r="G637" i="5"/>
  <c r="G493" i="5"/>
  <c r="G821" i="5"/>
  <c r="G629" i="5"/>
  <c r="G957" i="5"/>
  <c r="G517" i="5"/>
  <c r="D6" i="6"/>
  <c r="D23" i="6"/>
  <c r="D5" i="6"/>
  <c r="G2321" i="5"/>
  <c r="R2321" i="5"/>
  <c r="R155" i="5"/>
  <c r="I155" i="5"/>
  <c r="G739" i="5"/>
  <c r="I1883" i="5"/>
  <c r="F1883" i="5"/>
  <c r="I1116" i="5"/>
  <c r="I1260" i="5"/>
  <c r="H1260" i="5"/>
  <c r="F1340" i="5"/>
  <c r="R1340" i="5"/>
  <c r="J1139" i="5"/>
  <c r="H1139" i="5"/>
  <c r="F1139" i="5"/>
  <c r="H1267" i="5"/>
  <c r="F1267" i="5"/>
  <c r="G1267" i="5"/>
  <c r="R1267" i="5"/>
  <c r="J1267" i="5"/>
  <c r="I2011" i="5"/>
  <c r="G2011" i="5"/>
  <c r="J2011" i="5"/>
  <c r="R1984" i="5"/>
  <c r="G1984" i="5"/>
  <c r="J1984" i="5"/>
  <c r="F1984" i="5"/>
  <c r="F2048" i="5"/>
  <c r="I2048" i="5"/>
  <c r="H2048" i="5"/>
  <c r="H2464" i="5"/>
  <c r="G2464" i="5"/>
  <c r="J2464" i="5"/>
  <c r="I2464" i="5"/>
  <c r="G547" i="5"/>
  <c r="R547" i="5"/>
  <c r="J603" i="5"/>
  <c r="F603" i="5"/>
  <c r="I763" i="5"/>
  <c r="G763" i="5"/>
  <c r="F1872" i="5"/>
  <c r="I1872" i="5"/>
  <c r="G1872" i="5"/>
  <c r="H1872" i="5"/>
  <c r="J1872" i="5"/>
  <c r="H1936" i="5"/>
  <c r="I1936" i="5"/>
  <c r="I547" i="5"/>
  <c r="H603" i="5"/>
  <c r="R1812" i="5"/>
  <c r="H500" i="5"/>
  <c r="R691" i="5"/>
  <c r="H1984" i="5"/>
  <c r="R1488" i="5"/>
  <c r="H2219" i="5"/>
  <c r="I364" i="5"/>
  <c r="F364" i="5"/>
  <c r="G364" i="5"/>
  <c r="G572" i="5"/>
  <c r="I572" i="5"/>
  <c r="R572" i="5"/>
  <c r="H716" i="5"/>
  <c r="I716" i="5"/>
  <c r="J884" i="5"/>
  <c r="I1004" i="5"/>
  <c r="R17" i="5"/>
  <c r="I1067" i="5"/>
  <c r="H1067" i="5"/>
  <c r="J1067" i="5"/>
  <c r="F1067" i="5"/>
  <c r="G1067" i="5"/>
  <c r="I1923" i="5"/>
  <c r="G1923" i="5"/>
  <c r="R1923" i="5"/>
  <c r="G2363" i="5"/>
  <c r="J2363" i="5"/>
  <c r="R2363" i="5"/>
  <c r="F2363" i="5"/>
  <c r="J2411" i="5"/>
  <c r="I2411" i="5"/>
  <c r="H2411" i="5"/>
  <c r="F2411" i="5"/>
  <c r="R2411" i="5"/>
  <c r="J1912" i="5"/>
  <c r="F1912" i="5"/>
  <c r="R1912" i="5"/>
  <c r="I1912" i="5"/>
  <c r="I2392" i="5"/>
  <c r="J2392" i="5"/>
  <c r="F2392" i="5"/>
  <c r="H2392" i="5"/>
  <c r="G2392" i="5"/>
  <c r="F2321" i="5"/>
  <c r="F547" i="5"/>
  <c r="H155" i="5"/>
  <c r="R1883" i="5"/>
  <c r="G603" i="5"/>
  <c r="G1812" i="5"/>
  <c r="I500" i="5"/>
  <c r="J1779" i="5"/>
  <c r="R1872" i="5"/>
  <c r="I1984" i="5"/>
  <c r="H820" i="5"/>
  <c r="F892" i="5"/>
  <c r="J892" i="5"/>
  <c r="I916" i="5"/>
  <c r="H948" i="5"/>
  <c r="R948" i="5"/>
  <c r="H2356" i="5"/>
  <c r="G779" i="5"/>
  <c r="F779" i="5"/>
  <c r="R779" i="5"/>
  <c r="G1059" i="5"/>
  <c r="R1059" i="5"/>
  <c r="F1059" i="5"/>
  <c r="J1843" i="5"/>
  <c r="G1843" i="5"/>
  <c r="F1843" i="5"/>
  <c r="J1720" i="5"/>
  <c r="G1720" i="5"/>
  <c r="I1720" i="5"/>
  <c r="I2400" i="5"/>
  <c r="F2400" i="5"/>
  <c r="J2400" i="5"/>
  <c r="H2321" i="5"/>
  <c r="F956" i="5"/>
  <c r="J2321" i="5"/>
  <c r="J547" i="5"/>
  <c r="G2048" i="5"/>
  <c r="I1139" i="5"/>
  <c r="F2203" i="5"/>
  <c r="R2203" i="5"/>
  <c r="I532" i="5"/>
  <c r="J2220" i="5"/>
  <c r="H2220" i="5"/>
  <c r="G2220" i="5"/>
  <c r="I2220" i="5"/>
  <c r="J2300" i="5"/>
  <c r="H715" i="5"/>
  <c r="R715" i="5"/>
  <c r="J715" i="5"/>
  <c r="F715" i="5"/>
  <c r="I715" i="5"/>
  <c r="I787" i="5"/>
  <c r="R787" i="5"/>
  <c r="I923" i="5"/>
  <c r="R923" i="5"/>
  <c r="H923" i="5"/>
  <c r="J923" i="5"/>
  <c r="G1819" i="5"/>
  <c r="J1819" i="5"/>
  <c r="H1819" i="5"/>
  <c r="I1819" i="5"/>
  <c r="F1819" i="5"/>
  <c r="G1824" i="5"/>
  <c r="J1824" i="5"/>
  <c r="R1824" i="5"/>
  <c r="I1824" i="5"/>
  <c r="H2312" i="5"/>
  <c r="G2312" i="5"/>
  <c r="F2312" i="5"/>
  <c r="I2312" i="5"/>
  <c r="H2344" i="5"/>
  <c r="R2344" i="5"/>
  <c r="G2344" i="5"/>
  <c r="G1955" i="5"/>
  <c r="I1955" i="5"/>
  <c r="F500" i="5"/>
  <c r="G500" i="5"/>
  <c r="R500" i="5"/>
  <c r="I1700" i="5"/>
  <c r="I1812" i="5"/>
  <c r="J1812" i="5"/>
  <c r="F1812" i="5"/>
  <c r="G691" i="5"/>
  <c r="H691" i="5"/>
  <c r="J691" i="5"/>
  <c r="F691" i="5"/>
  <c r="F811" i="5"/>
  <c r="J811" i="5"/>
  <c r="G811" i="5"/>
  <c r="I875" i="5"/>
  <c r="R875" i="5"/>
  <c r="H875" i="5"/>
  <c r="I1611" i="5"/>
  <c r="H1611" i="5"/>
  <c r="G1611" i="5"/>
  <c r="F1611" i="5"/>
  <c r="R1611" i="5"/>
  <c r="H1739" i="5"/>
  <c r="F1739" i="5"/>
  <c r="J1739" i="5"/>
  <c r="R1739" i="5"/>
  <c r="I1779" i="5"/>
  <c r="R1779" i="5"/>
  <c r="G1779" i="5"/>
  <c r="J2219" i="5"/>
  <c r="F2219" i="5"/>
  <c r="I2219" i="5"/>
  <c r="F1488" i="5"/>
  <c r="I1488" i="5"/>
  <c r="G1488" i="5"/>
  <c r="J1488" i="5"/>
  <c r="H1536" i="5"/>
  <c r="R1536" i="5"/>
  <c r="F1536" i="5"/>
  <c r="I1536" i="5"/>
  <c r="H2144" i="5"/>
  <c r="J2144" i="5"/>
  <c r="G2144" i="5"/>
  <c r="I2144" i="5"/>
  <c r="H1955" i="5"/>
  <c r="G1700" i="5"/>
  <c r="R1936" i="5"/>
  <c r="H811" i="5"/>
  <c r="I691" i="5"/>
  <c r="I1580" i="5"/>
  <c r="G1259" i="5"/>
  <c r="G2408" i="5"/>
  <c r="H2408" i="5"/>
  <c r="I2408" i="5"/>
  <c r="I184" i="5"/>
  <c r="G184" i="5"/>
  <c r="J184" i="5"/>
  <c r="R184" i="5"/>
  <c r="H184" i="5"/>
  <c r="I1032" i="5"/>
  <c r="F1032" i="5"/>
  <c r="R1032" i="5"/>
  <c r="J1032" i="5"/>
  <c r="R1424" i="5"/>
  <c r="F1424" i="5"/>
  <c r="I1424" i="5"/>
  <c r="G1424" i="5"/>
  <c r="G1496" i="5"/>
  <c r="F1496" i="5"/>
  <c r="I1496" i="5"/>
  <c r="J1496" i="5"/>
  <c r="G1600" i="5"/>
  <c r="H1600" i="5"/>
  <c r="R1600" i="5"/>
  <c r="I1696" i="5"/>
  <c r="H1696" i="5"/>
  <c r="G1800" i="5"/>
  <c r="J1800" i="5"/>
  <c r="I1800" i="5"/>
  <c r="R1800" i="5"/>
  <c r="I2080" i="5"/>
  <c r="G2080" i="5"/>
  <c r="F2080" i="5"/>
  <c r="I956" i="5"/>
  <c r="R763" i="5"/>
  <c r="R1955" i="5"/>
  <c r="F739" i="5"/>
  <c r="F1260" i="5"/>
  <c r="J1116" i="5"/>
  <c r="R1084" i="5"/>
  <c r="R1700" i="5"/>
  <c r="F875" i="5"/>
  <c r="F1936" i="5"/>
  <c r="J1536" i="5"/>
  <c r="R2144" i="5"/>
  <c r="G1139" i="5"/>
  <c r="I1259" i="5"/>
  <c r="F1779" i="5"/>
  <c r="R2219" i="5"/>
  <c r="G1715" i="5"/>
  <c r="H1715" i="5"/>
  <c r="G1883" i="5"/>
  <c r="G116" i="5"/>
  <c r="J116" i="5"/>
  <c r="G1156" i="5"/>
  <c r="R1156" i="5"/>
  <c r="G1260" i="5"/>
  <c r="I1300" i="5"/>
  <c r="F1300" i="5"/>
  <c r="G1340" i="5"/>
  <c r="J1484" i="5"/>
  <c r="H1195" i="5"/>
  <c r="R1195" i="5"/>
  <c r="G1195" i="5"/>
  <c r="F1219" i="5"/>
  <c r="G1219" i="5"/>
  <c r="R1219" i="5"/>
  <c r="J1219" i="5"/>
  <c r="J1379" i="5"/>
  <c r="H1379" i="5"/>
  <c r="I1379" i="5"/>
  <c r="F1379" i="5"/>
  <c r="H2051" i="5"/>
  <c r="G2051" i="5"/>
  <c r="J2051" i="5"/>
  <c r="G2435" i="5"/>
  <c r="I2435" i="5"/>
  <c r="J2435" i="5"/>
  <c r="H2467" i="5"/>
  <c r="I2467" i="5"/>
  <c r="F2467" i="5"/>
  <c r="R2467" i="5"/>
  <c r="I216" i="5"/>
  <c r="R216" i="5"/>
  <c r="J216" i="5"/>
  <c r="F216" i="5"/>
  <c r="F752" i="5"/>
  <c r="J752" i="5"/>
  <c r="G752" i="5"/>
  <c r="R752" i="5"/>
  <c r="H752" i="5"/>
  <c r="G888" i="5"/>
  <c r="J888" i="5"/>
  <c r="I888" i="5"/>
  <c r="H888" i="5"/>
  <c r="G1104" i="5"/>
  <c r="F1104" i="5"/>
  <c r="J1104" i="5"/>
  <c r="H1104" i="5"/>
  <c r="R1104" i="5"/>
  <c r="R1192" i="5"/>
  <c r="J1192" i="5"/>
  <c r="I1192" i="5"/>
  <c r="H1192" i="5"/>
  <c r="R1768" i="5"/>
  <c r="J1768" i="5"/>
  <c r="G1768" i="5"/>
  <c r="H1768" i="5"/>
  <c r="R2139" i="5"/>
  <c r="J1052" i="5"/>
  <c r="I84" i="5"/>
  <c r="I1516" i="5"/>
  <c r="R612" i="5"/>
  <c r="R2332" i="5"/>
  <c r="R524" i="5"/>
  <c r="H332" i="5"/>
  <c r="H1187" i="5"/>
  <c r="G1187" i="5"/>
  <c r="G172" i="5"/>
  <c r="F1251" i="5"/>
  <c r="R1307" i="5"/>
  <c r="G683" i="5"/>
  <c r="I1243" i="5"/>
  <c r="G108" i="5"/>
  <c r="G571" i="5"/>
  <c r="R1211" i="5"/>
  <c r="F1211" i="5"/>
  <c r="R1187" i="5"/>
  <c r="J1771" i="5"/>
  <c r="J1835" i="5"/>
  <c r="I1952" i="5"/>
  <c r="R1952" i="5"/>
  <c r="H1952" i="5"/>
  <c r="G2136" i="5"/>
  <c r="G667" i="5"/>
  <c r="J667" i="5"/>
  <c r="H1352" i="5"/>
  <c r="F1352" i="5"/>
  <c r="H1291" i="5"/>
  <c r="J1291" i="5"/>
  <c r="F1291" i="5"/>
  <c r="J571" i="5"/>
  <c r="R1235" i="5"/>
  <c r="H1235" i="5"/>
  <c r="J2443" i="5"/>
  <c r="I2443" i="5"/>
  <c r="G1362" i="5"/>
  <c r="H1362" i="5"/>
  <c r="I493" i="5"/>
  <c r="R2223" i="5"/>
  <c r="I2223" i="5"/>
  <c r="H2223" i="5"/>
  <c r="J2223" i="5"/>
  <c r="J2179" i="5"/>
  <c r="H2179" i="5"/>
  <c r="J1732" i="5"/>
  <c r="I1732" i="5"/>
  <c r="F1732" i="5"/>
  <c r="F2223" i="5"/>
  <c r="G2153" i="5"/>
  <c r="J2153" i="5"/>
  <c r="F2153" i="5"/>
  <c r="G1167" i="5"/>
  <c r="R1167" i="5"/>
  <c r="G1622" i="5"/>
  <c r="G1598" i="5"/>
  <c r="G1958" i="5"/>
  <c r="G2389" i="5"/>
  <c r="T2473" i="5"/>
  <c r="T2474" i="5"/>
  <c r="B57" i="4"/>
  <c r="A39" i="6"/>
  <c r="B63" i="4"/>
  <c r="A44" i="6"/>
  <c r="D16" i="6"/>
  <c r="K61" i="6"/>
  <c r="B75" i="4"/>
  <c r="A53" i="6"/>
  <c r="I2338" i="5"/>
  <c r="H2338" i="5"/>
  <c r="J2338" i="5"/>
  <c r="C25" i="6"/>
  <c r="R1594" i="5"/>
  <c r="H1594" i="5"/>
  <c r="I1594" i="5"/>
  <c r="J1594" i="5"/>
  <c r="F1594" i="5"/>
  <c r="C31" i="6"/>
  <c r="I1933" i="5"/>
  <c r="I2307" i="5"/>
  <c r="D24" i="6"/>
  <c r="C21" i="6"/>
  <c r="G2233" i="5"/>
  <c r="I2459" i="5"/>
  <c r="J2459" i="5"/>
  <c r="G2459" i="5"/>
  <c r="R2459" i="5"/>
  <c r="G2307" i="5"/>
  <c r="H2430" i="5"/>
  <c r="R2430" i="5"/>
  <c r="G2430" i="5"/>
  <c r="I2430" i="5"/>
  <c r="F2430" i="5"/>
  <c r="J2430" i="5"/>
  <c r="G497" i="5"/>
  <c r="R497" i="5"/>
  <c r="J497" i="5"/>
  <c r="H497" i="5"/>
  <c r="I497" i="5"/>
  <c r="F497" i="5"/>
  <c r="F641" i="5"/>
  <c r="R641" i="5"/>
  <c r="I641" i="5"/>
  <c r="H641" i="5"/>
  <c r="J641" i="5"/>
  <c r="F1137" i="5"/>
  <c r="R1137" i="5"/>
  <c r="I1137" i="5"/>
  <c r="H1137" i="5"/>
  <c r="F1265" i="5"/>
  <c r="H1265" i="5"/>
  <c r="I1265" i="5"/>
  <c r="I1761" i="5"/>
  <c r="J1761" i="5"/>
  <c r="R1761" i="5"/>
  <c r="F1761" i="5"/>
  <c r="H1761" i="5"/>
  <c r="I2033" i="5"/>
  <c r="R745" i="5"/>
  <c r="I745" i="5"/>
  <c r="J745" i="5"/>
  <c r="H745" i="5"/>
  <c r="F745" i="5"/>
  <c r="G745" i="5"/>
  <c r="R1489" i="5"/>
  <c r="H1489" i="5"/>
  <c r="F1489" i="5"/>
  <c r="I1489" i="5"/>
  <c r="G1489" i="5"/>
  <c r="J1489" i="5"/>
  <c r="J1889" i="5"/>
  <c r="F1889" i="5"/>
  <c r="I1889" i="5"/>
  <c r="R1889" i="5"/>
  <c r="H1889" i="5"/>
  <c r="G1889" i="5"/>
  <c r="R209" i="5"/>
  <c r="I209" i="5"/>
  <c r="J209" i="5"/>
  <c r="H209" i="5"/>
  <c r="F209" i="5"/>
  <c r="G673" i="5"/>
  <c r="F673" i="5"/>
  <c r="J673" i="5"/>
  <c r="R673" i="5"/>
  <c r="H673" i="5"/>
  <c r="I673" i="5"/>
  <c r="F1065" i="5"/>
  <c r="I1065" i="5"/>
  <c r="J1065" i="5"/>
  <c r="R1065" i="5"/>
  <c r="H1065" i="5"/>
  <c r="R1145" i="5"/>
  <c r="F1145" i="5"/>
  <c r="I1145" i="5"/>
  <c r="F1409" i="5"/>
  <c r="J1409" i="5"/>
  <c r="R1409" i="5"/>
  <c r="H1409" i="5"/>
  <c r="I1409" i="5"/>
  <c r="J2057" i="5"/>
  <c r="I2057" i="5"/>
  <c r="R2057" i="5"/>
  <c r="F2057" i="5"/>
  <c r="H2057" i="5"/>
  <c r="R2137" i="5"/>
  <c r="J2137" i="5"/>
  <c r="F2137" i="5"/>
  <c r="J809" i="5"/>
  <c r="F809" i="5"/>
  <c r="H1609" i="5"/>
  <c r="I1609" i="5"/>
  <c r="J1801" i="5"/>
  <c r="I1801" i="5"/>
  <c r="R1801" i="5"/>
  <c r="F1801" i="5"/>
  <c r="H1801" i="5"/>
  <c r="G1913" i="5"/>
  <c r="J1913" i="5"/>
  <c r="F1913" i="5"/>
  <c r="R809" i="5"/>
  <c r="H1145" i="5"/>
  <c r="J1609" i="5"/>
  <c r="J281" i="5"/>
  <c r="F281" i="5"/>
  <c r="H281" i="5"/>
  <c r="I281" i="5"/>
  <c r="R281" i="5"/>
  <c r="H1001" i="5"/>
  <c r="I1001" i="5"/>
  <c r="R1001" i="5"/>
  <c r="J1001" i="5"/>
  <c r="F1001" i="5"/>
  <c r="I1081" i="5"/>
  <c r="J1081" i="5"/>
  <c r="F1081" i="5"/>
  <c r="R1081" i="5"/>
  <c r="H1081" i="5"/>
  <c r="R1209" i="5"/>
  <c r="F1209" i="5"/>
  <c r="H1209" i="5"/>
  <c r="J1209" i="5"/>
  <c r="G1209" i="5"/>
  <c r="I1209" i="5"/>
  <c r="H1441" i="5"/>
  <c r="F1441" i="5"/>
  <c r="R1441" i="5"/>
  <c r="I1441" i="5"/>
  <c r="G1441" i="5"/>
  <c r="J2073" i="5"/>
  <c r="H2073" i="5"/>
  <c r="I2073" i="5"/>
  <c r="F2073" i="5"/>
  <c r="R2073" i="5"/>
  <c r="F2145" i="5"/>
  <c r="J2145" i="5"/>
  <c r="H2145" i="5"/>
  <c r="I2145" i="5"/>
  <c r="R2145" i="5"/>
  <c r="R31" i="5"/>
  <c r="F705" i="5"/>
  <c r="R705" i="5"/>
  <c r="J705" i="5"/>
  <c r="H705" i="5"/>
  <c r="I705" i="5"/>
  <c r="I849" i="5"/>
  <c r="H849" i="5"/>
  <c r="F849" i="5"/>
  <c r="J849" i="5"/>
  <c r="J1361" i="5"/>
  <c r="H1361" i="5"/>
  <c r="F1361" i="5"/>
  <c r="R1361" i="5"/>
  <c r="I1361" i="5"/>
  <c r="G1809" i="5"/>
  <c r="I1809" i="5"/>
  <c r="H1809" i="5"/>
  <c r="J1809" i="5"/>
  <c r="F1809" i="5"/>
  <c r="R1809" i="5"/>
  <c r="I1969" i="5"/>
  <c r="G1969" i="5"/>
  <c r="H2137" i="5"/>
  <c r="G313" i="5"/>
  <c r="F313" i="5"/>
  <c r="I313" i="5"/>
  <c r="J313" i="5"/>
  <c r="H313" i="5"/>
  <c r="R313" i="5"/>
  <c r="G1129" i="5"/>
  <c r="J1129" i="5"/>
  <c r="R1129" i="5"/>
  <c r="I1129" i="5"/>
  <c r="F1129" i="5"/>
  <c r="H1129" i="5"/>
  <c r="G1241" i="5"/>
  <c r="R1241" i="5"/>
  <c r="I1241" i="5"/>
  <c r="F1241" i="5"/>
  <c r="H1241" i="5"/>
  <c r="J1241" i="5"/>
  <c r="H2177" i="5"/>
  <c r="I2177" i="5"/>
  <c r="F2177" i="5"/>
  <c r="R2177" i="5"/>
  <c r="J2177" i="5"/>
  <c r="F2307" i="5"/>
  <c r="G809" i="5"/>
  <c r="G1705" i="5"/>
  <c r="H1705" i="5"/>
  <c r="J1705" i="5"/>
  <c r="I1705" i="5"/>
  <c r="R1705" i="5"/>
  <c r="F1705" i="5"/>
  <c r="R1857" i="5"/>
  <c r="I1857" i="5"/>
  <c r="F1857" i="5"/>
  <c r="J1857" i="5"/>
  <c r="H1857" i="5"/>
  <c r="I2089" i="5"/>
  <c r="H2089" i="5"/>
  <c r="R2089" i="5"/>
  <c r="J2089" i="5"/>
  <c r="F2089" i="5"/>
  <c r="I1931" i="5"/>
  <c r="R1931" i="5"/>
  <c r="H1931" i="5"/>
  <c r="F1931" i="5"/>
  <c r="G1931" i="5"/>
  <c r="J1931" i="5"/>
  <c r="F105" i="5"/>
  <c r="G105" i="5"/>
  <c r="I105" i="5"/>
  <c r="J105" i="5"/>
  <c r="H105" i="5"/>
  <c r="R105" i="5"/>
  <c r="H265" i="5"/>
  <c r="I265" i="5"/>
  <c r="R265" i="5"/>
  <c r="F265" i="5"/>
  <c r="J265" i="5"/>
  <c r="H297" i="5"/>
  <c r="R297" i="5"/>
  <c r="I297" i="5"/>
  <c r="J297" i="5"/>
  <c r="F297" i="5"/>
  <c r="I489" i="5"/>
  <c r="R489" i="5"/>
  <c r="J489" i="5"/>
  <c r="F489" i="5"/>
  <c r="H489" i="5"/>
  <c r="I553" i="5"/>
  <c r="J553" i="5"/>
  <c r="R553" i="5"/>
  <c r="G553" i="5"/>
  <c r="H553" i="5"/>
  <c r="F553" i="5"/>
  <c r="F609" i="5"/>
  <c r="I609" i="5"/>
  <c r="J609" i="5"/>
  <c r="H609" i="5"/>
  <c r="R609" i="5"/>
  <c r="J865" i="5"/>
  <c r="R865" i="5"/>
  <c r="F865" i="5"/>
  <c r="I865" i="5"/>
  <c r="H865" i="5"/>
  <c r="R945" i="5"/>
  <c r="J945" i="5"/>
  <c r="H945" i="5"/>
  <c r="I945" i="5"/>
  <c r="F945" i="5"/>
  <c r="J1009" i="5"/>
  <c r="R1009" i="5"/>
  <c r="H1009" i="5"/>
  <c r="F1009" i="5"/>
  <c r="I1009" i="5"/>
  <c r="J1097" i="5"/>
  <c r="R1097" i="5"/>
  <c r="H1097" i="5"/>
  <c r="G1097" i="5"/>
  <c r="I1097" i="5"/>
  <c r="F1097" i="5"/>
  <c r="J1185" i="5"/>
  <c r="R1185" i="5"/>
  <c r="F1185" i="5"/>
  <c r="H1185" i="5"/>
  <c r="I1185" i="5"/>
  <c r="G1337" i="5"/>
  <c r="F1337" i="5"/>
  <c r="R1337" i="5"/>
  <c r="I1337" i="5"/>
  <c r="H1337" i="5"/>
  <c r="J1337" i="5"/>
  <c r="H1529" i="5"/>
  <c r="F1529" i="5"/>
  <c r="R1529" i="5"/>
  <c r="I1529" i="5"/>
  <c r="J1529" i="5"/>
  <c r="I1945" i="5"/>
  <c r="H1945" i="5"/>
  <c r="J1945" i="5"/>
  <c r="R1945" i="5"/>
  <c r="F1945" i="5"/>
  <c r="H1985" i="5"/>
  <c r="R1985" i="5"/>
  <c r="F1985" i="5"/>
  <c r="J1985" i="5"/>
  <c r="G1985" i="5"/>
  <c r="I1985" i="5"/>
  <c r="R2105" i="5"/>
  <c r="J2105" i="5"/>
  <c r="F2105" i="5"/>
  <c r="I2105" i="5"/>
  <c r="H2105" i="5"/>
  <c r="F2121" i="5"/>
  <c r="J2121" i="5"/>
  <c r="I2121" i="5"/>
  <c r="H2121" i="5"/>
  <c r="R2121" i="5"/>
  <c r="F2193" i="5"/>
  <c r="H2193" i="5"/>
  <c r="J2193" i="5"/>
  <c r="R2193" i="5"/>
  <c r="I2193" i="5"/>
  <c r="H2217" i="5"/>
  <c r="I2217" i="5"/>
  <c r="F2217" i="5"/>
  <c r="R2217" i="5"/>
  <c r="J2217" i="5"/>
  <c r="I2257" i="5"/>
  <c r="J2257" i="5"/>
  <c r="H2257" i="5"/>
  <c r="R2257" i="5"/>
  <c r="F2257" i="5"/>
  <c r="J379" i="5"/>
  <c r="F379" i="5"/>
  <c r="H379" i="5"/>
  <c r="R379" i="5"/>
  <c r="I379" i="5"/>
  <c r="R2299" i="5"/>
  <c r="J2299" i="5"/>
  <c r="I2299" i="5"/>
  <c r="F2299" i="5"/>
  <c r="H2299" i="5"/>
  <c r="H1867" i="5"/>
  <c r="R1867" i="5"/>
  <c r="I1867" i="5"/>
  <c r="G1867" i="5"/>
  <c r="F1867" i="5"/>
  <c r="J1867" i="5"/>
  <c r="I81" i="5"/>
  <c r="H81" i="5"/>
  <c r="F81" i="5"/>
  <c r="R81" i="5"/>
  <c r="J81" i="5"/>
  <c r="I137" i="5"/>
  <c r="R137" i="5"/>
  <c r="H137" i="5"/>
  <c r="J137" i="5"/>
  <c r="F137" i="5"/>
  <c r="J161" i="5"/>
  <c r="F161" i="5"/>
  <c r="H161" i="5"/>
  <c r="I161" i="5"/>
  <c r="R161" i="5"/>
  <c r="H201" i="5"/>
  <c r="I201" i="5"/>
  <c r="F201" i="5"/>
  <c r="R201" i="5"/>
  <c r="J201" i="5"/>
  <c r="F241" i="5"/>
  <c r="H241" i="5"/>
  <c r="R241" i="5"/>
  <c r="I241" i="5"/>
  <c r="G241" i="5"/>
  <c r="J241" i="5"/>
  <c r="H337" i="5"/>
  <c r="F337" i="5"/>
  <c r="R337" i="5"/>
  <c r="J337" i="5"/>
  <c r="I337" i="5"/>
  <c r="H369" i="5"/>
  <c r="J369" i="5"/>
  <c r="I369" i="5"/>
  <c r="F369" i="5"/>
  <c r="G369" i="5"/>
  <c r="R369" i="5"/>
  <c r="I409" i="5"/>
  <c r="R409" i="5"/>
  <c r="J409" i="5"/>
  <c r="F409" i="5"/>
  <c r="H409" i="5"/>
  <c r="J441" i="5"/>
  <c r="G441" i="5"/>
  <c r="R441" i="5"/>
  <c r="F441" i="5"/>
  <c r="H441" i="5"/>
  <c r="I441" i="5"/>
  <c r="F465" i="5"/>
  <c r="R465" i="5"/>
  <c r="H465" i="5"/>
  <c r="I465" i="5"/>
  <c r="J465" i="5"/>
  <c r="I529" i="5"/>
  <c r="H529" i="5"/>
  <c r="J529" i="5"/>
  <c r="R529" i="5"/>
  <c r="F529" i="5"/>
  <c r="I649" i="5"/>
  <c r="J649" i="5"/>
  <c r="R649" i="5"/>
  <c r="F649" i="5"/>
  <c r="H649" i="5"/>
  <c r="R689" i="5"/>
  <c r="J689" i="5"/>
  <c r="F689" i="5"/>
  <c r="H689" i="5"/>
  <c r="I689" i="5"/>
  <c r="R721" i="5"/>
  <c r="F721" i="5"/>
  <c r="J721" i="5"/>
  <c r="H721" i="5"/>
  <c r="G721" i="5"/>
  <c r="I721" i="5"/>
  <c r="H769" i="5"/>
  <c r="F769" i="5"/>
  <c r="I769" i="5"/>
  <c r="R769" i="5"/>
  <c r="J769" i="5"/>
  <c r="J817" i="5"/>
  <c r="H817" i="5"/>
  <c r="I817" i="5"/>
  <c r="F817" i="5"/>
  <c r="R817" i="5"/>
  <c r="R841" i="5"/>
  <c r="H841" i="5"/>
  <c r="J841" i="5"/>
  <c r="I841" i="5"/>
  <c r="F841" i="5"/>
  <c r="F897" i="5"/>
  <c r="I897" i="5"/>
  <c r="J897" i="5"/>
  <c r="G897" i="5"/>
  <c r="R897" i="5"/>
  <c r="H897" i="5"/>
  <c r="R929" i="5"/>
  <c r="J929" i="5"/>
  <c r="F929" i="5"/>
  <c r="I929" i="5"/>
  <c r="H929" i="5"/>
  <c r="F977" i="5"/>
  <c r="I977" i="5"/>
  <c r="H977" i="5"/>
  <c r="J977" i="5"/>
  <c r="R977" i="5"/>
  <c r="J1121" i="5"/>
  <c r="G1121" i="5"/>
  <c r="R1121" i="5"/>
  <c r="I1121" i="5"/>
  <c r="H1121" i="5"/>
  <c r="F1121" i="5"/>
  <c r="G1161" i="5"/>
  <c r="I1161" i="5"/>
  <c r="F1161" i="5"/>
  <c r="R1161" i="5"/>
  <c r="J1161" i="5"/>
  <c r="H1161" i="5"/>
  <c r="R1273" i="5"/>
  <c r="I1273" i="5"/>
  <c r="F1273" i="5"/>
  <c r="H1273" i="5"/>
  <c r="J1273" i="5"/>
  <c r="H1377" i="5"/>
  <c r="J1377" i="5"/>
  <c r="I1377" i="5"/>
  <c r="R1377" i="5"/>
  <c r="F1377" i="5"/>
  <c r="G1561" i="5"/>
  <c r="R1561" i="5"/>
  <c r="F1561" i="5"/>
  <c r="I1561" i="5"/>
  <c r="J1561" i="5"/>
  <c r="H1561" i="5"/>
  <c r="R1585" i="5"/>
  <c r="F1585" i="5"/>
  <c r="I1585" i="5"/>
  <c r="J1585" i="5"/>
  <c r="H1585" i="5"/>
  <c r="H1673" i="5"/>
  <c r="J1673" i="5"/>
  <c r="G1673" i="5"/>
  <c r="R1673" i="5"/>
  <c r="F1673" i="5"/>
  <c r="I1673" i="5"/>
  <c r="H1713" i="5"/>
  <c r="G1713" i="5"/>
  <c r="F1713" i="5"/>
  <c r="I1713" i="5"/>
  <c r="J1713" i="5"/>
  <c r="R1713" i="5"/>
  <c r="I1785" i="5"/>
  <c r="H1785" i="5"/>
  <c r="F1785" i="5"/>
  <c r="J1785" i="5"/>
  <c r="R1785" i="5"/>
  <c r="H1849" i="5"/>
  <c r="J1849" i="5"/>
  <c r="I1849" i="5"/>
  <c r="J2297" i="5"/>
  <c r="F2297" i="5"/>
  <c r="H2297" i="5"/>
  <c r="R2297" i="5"/>
  <c r="I2297" i="5"/>
  <c r="I2361" i="5"/>
  <c r="H2361" i="5"/>
  <c r="F2361" i="5"/>
  <c r="J2361" i="5"/>
  <c r="R2361" i="5"/>
  <c r="G2361" i="5"/>
  <c r="H2465" i="5"/>
  <c r="R2465" i="5"/>
  <c r="J2465" i="5"/>
  <c r="F2465" i="5"/>
  <c r="I2465" i="5"/>
  <c r="G2465" i="5"/>
  <c r="R2131" i="5"/>
  <c r="H2131" i="5"/>
  <c r="F2131" i="5"/>
  <c r="G2131" i="5"/>
  <c r="I2131" i="5"/>
  <c r="J2131" i="5"/>
  <c r="G113" i="5"/>
  <c r="J113" i="5"/>
  <c r="I113" i="5"/>
  <c r="F113" i="5"/>
  <c r="R113" i="5"/>
  <c r="H113" i="5"/>
  <c r="R273" i="5"/>
  <c r="H273" i="5"/>
  <c r="F273" i="5"/>
  <c r="I273" i="5"/>
  <c r="J273" i="5"/>
  <c r="I505" i="5"/>
  <c r="H505" i="5"/>
  <c r="F505" i="5"/>
  <c r="R505" i="5"/>
  <c r="J505" i="5"/>
  <c r="J569" i="5"/>
  <c r="F569" i="5"/>
  <c r="R569" i="5"/>
  <c r="G569" i="5"/>
  <c r="H569" i="5"/>
  <c r="I569" i="5"/>
  <c r="I737" i="5"/>
  <c r="J737" i="5"/>
  <c r="H737" i="5"/>
  <c r="R737" i="5"/>
  <c r="F737" i="5"/>
  <c r="R793" i="5"/>
  <c r="F793" i="5"/>
  <c r="J793" i="5"/>
  <c r="H793" i="5"/>
  <c r="I793" i="5"/>
  <c r="J873" i="5"/>
  <c r="F873" i="5"/>
  <c r="R873" i="5"/>
  <c r="G873" i="5"/>
  <c r="H873" i="5"/>
  <c r="I873" i="5"/>
  <c r="I953" i="5"/>
  <c r="J953" i="5"/>
  <c r="H953" i="5"/>
  <c r="F953" i="5"/>
  <c r="G953" i="5"/>
  <c r="R953" i="5"/>
  <c r="H1057" i="5"/>
  <c r="F1057" i="5"/>
  <c r="R1057" i="5"/>
  <c r="I1057" i="5"/>
  <c r="J1057" i="5"/>
  <c r="H1193" i="5"/>
  <c r="I1193" i="5"/>
  <c r="R1193" i="5"/>
  <c r="F1193" i="5"/>
  <c r="J1193" i="5"/>
  <c r="F1313" i="5"/>
  <c r="I1313" i="5"/>
  <c r="R1313" i="5"/>
  <c r="J1313" i="5"/>
  <c r="H1313" i="5"/>
  <c r="F1425" i="5"/>
  <c r="H1425" i="5"/>
  <c r="R1425" i="5"/>
  <c r="J1425" i="5"/>
  <c r="I1425" i="5"/>
  <c r="R1457" i="5"/>
  <c r="J1457" i="5"/>
  <c r="F1457" i="5"/>
  <c r="I1457" i="5"/>
  <c r="H1457" i="5"/>
  <c r="F1505" i="5"/>
  <c r="I1505" i="5"/>
  <c r="R1505" i="5"/>
  <c r="J1505" i="5"/>
  <c r="H1505" i="5"/>
  <c r="I1537" i="5"/>
  <c r="H1537" i="5"/>
  <c r="G1537" i="5"/>
  <c r="J1537" i="5"/>
  <c r="R1537" i="5"/>
  <c r="F1537" i="5"/>
  <c r="R1593" i="5"/>
  <c r="F1593" i="5"/>
  <c r="J1593" i="5"/>
  <c r="H1593" i="5"/>
  <c r="I1593" i="5"/>
  <c r="G1593" i="5"/>
  <c r="J1649" i="5"/>
  <c r="F1649" i="5"/>
  <c r="R1649" i="5"/>
  <c r="H1649" i="5"/>
  <c r="I1649" i="5"/>
  <c r="H1753" i="5"/>
  <c r="R1753" i="5"/>
  <c r="I1753" i="5"/>
  <c r="F1753" i="5"/>
  <c r="J1753" i="5"/>
  <c r="J1881" i="5"/>
  <c r="R1881" i="5"/>
  <c r="H1881" i="5"/>
  <c r="I1881" i="5"/>
  <c r="F1881" i="5"/>
  <c r="I1993" i="5"/>
  <c r="H1993" i="5"/>
  <c r="F1993" i="5"/>
  <c r="R1993" i="5"/>
  <c r="J1993" i="5"/>
  <c r="G1993" i="5"/>
  <c r="F2065" i="5"/>
  <c r="J2065" i="5"/>
  <c r="H2065" i="5"/>
  <c r="R2065" i="5"/>
  <c r="I2065" i="5"/>
  <c r="H2225" i="5"/>
  <c r="I2225" i="5"/>
  <c r="R2225" i="5"/>
  <c r="F2225" i="5"/>
  <c r="J2225" i="5"/>
  <c r="H2265" i="5"/>
  <c r="R2265" i="5"/>
  <c r="J2265" i="5"/>
  <c r="I2265" i="5"/>
  <c r="F2265" i="5"/>
  <c r="R2337" i="5"/>
  <c r="J2337" i="5"/>
  <c r="F2337" i="5"/>
  <c r="H2337" i="5"/>
  <c r="I2337" i="5"/>
  <c r="F2385" i="5"/>
  <c r="H2385" i="5"/>
  <c r="R2385" i="5"/>
  <c r="I2385" i="5"/>
  <c r="J2385" i="5"/>
  <c r="J2441" i="5"/>
  <c r="H2441" i="5"/>
  <c r="I2441" i="5"/>
  <c r="F2441" i="5"/>
  <c r="R2441" i="5"/>
  <c r="G2441" i="5"/>
  <c r="I65" i="5"/>
  <c r="J65" i="5"/>
  <c r="F65" i="5"/>
  <c r="R65" i="5"/>
  <c r="F89" i="5"/>
  <c r="H89" i="5"/>
  <c r="I89" i="5"/>
  <c r="G89" i="5"/>
  <c r="J89" i="5"/>
  <c r="R89" i="5"/>
  <c r="R169" i="5"/>
  <c r="J169" i="5"/>
  <c r="F169" i="5"/>
  <c r="H169" i="5"/>
  <c r="I169" i="5"/>
  <c r="G169" i="5"/>
  <c r="F217" i="5"/>
  <c r="I217" i="5"/>
  <c r="J217" i="5"/>
  <c r="R217" i="5"/>
  <c r="G217" i="5"/>
  <c r="H217" i="5"/>
  <c r="H249" i="5"/>
  <c r="J249" i="5"/>
  <c r="R249" i="5"/>
  <c r="I249" i="5"/>
  <c r="F249" i="5"/>
  <c r="H305" i="5"/>
  <c r="R305" i="5"/>
  <c r="F305" i="5"/>
  <c r="J305" i="5"/>
  <c r="I305" i="5"/>
  <c r="G345" i="5"/>
  <c r="J345" i="5"/>
  <c r="R345" i="5"/>
  <c r="H345" i="5"/>
  <c r="F345" i="5"/>
  <c r="I345" i="5"/>
  <c r="H377" i="5"/>
  <c r="J377" i="5"/>
  <c r="F377" i="5"/>
  <c r="R377" i="5"/>
  <c r="I377" i="5"/>
  <c r="G393" i="5"/>
  <c r="H393" i="5"/>
  <c r="J393" i="5"/>
  <c r="I393" i="5"/>
  <c r="F393" i="5"/>
  <c r="R393" i="5"/>
  <c r="I417" i="5"/>
  <c r="J417" i="5"/>
  <c r="R417" i="5"/>
  <c r="F417" i="5"/>
  <c r="H417" i="5"/>
  <c r="R449" i="5"/>
  <c r="J449" i="5"/>
  <c r="F449" i="5"/>
  <c r="H449" i="5"/>
  <c r="I449" i="5"/>
  <c r="G473" i="5"/>
  <c r="I473" i="5"/>
  <c r="F473" i="5"/>
  <c r="J473" i="5"/>
  <c r="R473" i="5"/>
  <c r="H473" i="5"/>
  <c r="H537" i="5"/>
  <c r="R537" i="5"/>
  <c r="J537" i="5"/>
  <c r="I537" i="5"/>
  <c r="F537" i="5"/>
  <c r="H577" i="5"/>
  <c r="F577" i="5"/>
  <c r="I577" i="5"/>
  <c r="G577" i="5"/>
  <c r="R577" i="5"/>
  <c r="J577" i="5"/>
  <c r="I617" i="5"/>
  <c r="R617" i="5"/>
  <c r="H617" i="5"/>
  <c r="J617" i="5"/>
  <c r="F617" i="5"/>
  <c r="J657" i="5"/>
  <c r="F657" i="5"/>
  <c r="R657" i="5"/>
  <c r="H657" i="5"/>
  <c r="I657" i="5"/>
  <c r="G657" i="5"/>
  <c r="H777" i="5"/>
  <c r="J777" i="5"/>
  <c r="I777" i="5"/>
  <c r="F777" i="5"/>
  <c r="R777" i="5"/>
  <c r="R825" i="5"/>
  <c r="H825" i="5"/>
  <c r="J825" i="5"/>
  <c r="F825" i="5"/>
  <c r="I825" i="5"/>
  <c r="H905" i="5"/>
  <c r="I905" i="5"/>
  <c r="F905" i="5"/>
  <c r="R905" i="5"/>
  <c r="J905" i="5"/>
  <c r="F1017" i="5"/>
  <c r="J1017" i="5"/>
  <c r="I1017" i="5"/>
  <c r="H1017" i="5"/>
  <c r="R1017" i="5"/>
  <c r="I1281" i="5"/>
  <c r="R1281" i="5"/>
  <c r="G1281" i="5"/>
  <c r="H1281" i="5"/>
  <c r="F1281" i="5"/>
  <c r="J1281" i="5"/>
  <c r="G1345" i="5"/>
  <c r="H1345" i="5"/>
  <c r="F1345" i="5"/>
  <c r="I1345" i="5"/>
  <c r="R1345" i="5"/>
  <c r="J1345" i="5"/>
  <c r="H1433" i="5"/>
  <c r="R1433" i="5"/>
  <c r="J1433" i="5"/>
  <c r="F1433" i="5"/>
  <c r="I1433" i="5"/>
  <c r="J1569" i="5"/>
  <c r="H1569" i="5"/>
  <c r="F1569" i="5"/>
  <c r="R1569" i="5"/>
  <c r="I1569" i="5"/>
  <c r="F1617" i="5"/>
  <c r="J1617" i="5"/>
  <c r="R1617" i="5"/>
  <c r="H1617" i="5"/>
  <c r="I1617" i="5"/>
  <c r="H1681" i="5"/>
  <c r="J1681" i="5"/>
  <c r="G1681" i="5"/>
  <c r="R1681" i="5"/>
  <c r="F1681" i="5"/>
  <c r="I1681" i="5"/>
  <c r="H1721" i="5"/>
  <c r="I1721" i="5"/>
  <c r="R1721" i="5"/>
  <c r="F1721" i="5"/>
  <c r="J1721" i="5"/>
  <c r="J1793" i="5"/>
  <c r="H1793" i="5"/>
  <c r="R1793" i="5"/>
  <c r="I1793" i="5"/>
  <c r="G1793" i="5"/>
  <c r="F1793" i="5"/>
  <c r="J2017" i="5"/>
  <c r="R2017" i="5"/>
  <c r="I2017" i="5"/>
  <c r="H2017" i="5"/>
  <c r="F2017" i="5"/>
  <c r="J2081" i="5"/>
  <c r="G2081" i="5"/>
  <c r="R2081" i="5"/>
  <c r="H2081" i="5"/>
  <c r="F2081" i="5"/>
  <c r="I2081" i="5"/>
  <c r="I2129" i="5"/>
  <c r="J2129" i="5"/>
  <c r="H2129" i="5"/>
  <c r="F2129" i="5"/>
  <c r="R2129" i="5"/>
  <c r="I2161" i="5"/>
  <c r="F2161" i="5"/>
  <c r="H2161" i="5"/>
  <c r="J2161" i="5"/>
  <c r="R2161" i="5"/>
  <c r="H2201" i="5"/>
  <c r="I2201" i="5"/>
  <c r="J2201" i="5"/>
  <c r="F2201" i="5"/>
  <c r="R2201" i="5"/>
  <c r="G2201" i="5"/>
  <c r="J2305" i="5"/>
  <c r="G2305" i="5"/>
  <c r="F2305" i="5"/>
  <c r="H2305" i="5"/>
  <c r="R2305" i="5"/>
  <c r="I2305" i="5"/>
  <c r="J2401" i="5"/>
  <c r="H2401" i="5"/>
  <c r="I2401" i="5"/>
  <c r="F2401" i="5"/>
  <c r="R2401" i="5"/>
  <c r="F2425" i="5"/>
  <c r="J2425" i="5"/>
  <c r="R2425" i="5"/>
  <c r="H2425" i="5"/>
  <c r="R2318" i="5"/>
  <c r="G2318" i="5"/>
  <c r="I2318" i="5"/>
  <c r="J2318" i="5"/>
  <c r="F2318" i="5"/>
  <c r="H2318" i="5"/>
  <c r="H1803" i="5"/>
  <c r="J1803" i="5"/>
  <c r="I1803" i="5"/>
  <c r="G1803" i="5"/>
  <c r="F1803" i="5"/>
  <c r="R1803" i="5"/>
  <c r="R2179" i="5"/>
  <c r="G2179" i="5"/>
  <c r="F2179" i="5"/>
  <c r="I2179" i="5"/>
  <c r="I121" i="5"/>
  <c r="H121" i="5"/>
  <c r="R121" i="5"/>
  <c r="J121" i="5"/>
  <c r="F121" i="5"/>
  <c r="R145" i="5"/>
  <c r="J145" i="5"/>
  <c r="H145" i="5"/>
  <c r="I145" i="5"/>
  <c r="F145" i="5"/>
  <c r="F225" i="5"/>
  <c r="H225" i="5"/>
  <c r="J225" i="5"/>
  <c r="I225" i="5"/>
  <c r="R225" i="5"/>
  <c r="R257" i="5"/>
  <c r="F257" i="5"/>
  <c r="H257" i="5"/>
  <c r="I257" i="5"/>
  <c r="J257" i="5"/>
  <c r="G321" i="5"/>
  <c r="R321" i="5"/>
  <c r="J321" i="5"/>
  <c r="I321" i="5"/>
  <c r="F321" i="5"/>
  <c r="H321" i="5"/>
  <c r="F425" i="5"/>
  <c r="H425" i="5"/>
  <c r="I425" i="5"/>
  <c r="R425" i="5"/>
  <c r="J425" i="5"/>
  <c r="G481" i="5"/>
  <c r="I481" i="5"/>
  <c r="J481" i="5"/>
  <c r="F481" i="5"/>
  <c r="R481" i="5"/>
  <c r="H481" i="5"/>
  <c r="J513" i="5"/>
  <c r="I513" i="5"/>
  <c r="R513" i="5"/>
  <c r="F513" i="5"/>
  <c r="H513" i="5"/>
  <c r="H697" i="5"/>
  <c r="J697" i="5"/>
  <c r="I697" i="5"/>
  <c r="F697" i="5"/>
  <c r="R697" i="5"/>
  <c r="G753" i="5"/>
  <c r="F753" i="5"/>
  <c r="H753" i="5"/>
  <c r="R753" i="5"/>
  <c r="I753" i="5"/>
  <c r="J753" i="5"/>
  <c r="I801" i="5"/>
  <c r="J801" i="5"/>
  <c r="F801" i="5"/>
  <c r="H801" i="5"/>
  <c r="R801" i="5"/>
  <c r="G881" i="5"/>
  <c r="I881" i="5"/>
  <c r="F881" i="5"/>
  <c r="R881" i="5"/>
  <c r="J881" i="5"/>
  <c r="H881" i="5"/>
  <c r="F961" i="5"/>
  <c r="J961" i="5"/>
  <c r="H961" i="5"/>
  <c r="R961" i="5"/>
  <c r="I961" i="5"/>
  <c r="F985" i="5"/>
  <c r="I985" i="5"/>
  <c r="J985" i="5"/>
  <c r="H985" i="5"/>
  <c r="R985" i="5"/>
  <c r="J1025" i="5"/>
  <c r="I1025" i="5"/>
  <c r="R1025" i="5"/>
  <c r="F1025" i="5"/>
  <c r="H1025" i="5"/>
  <c r="F1073" i="5"/>
  <c r="R1073" i="5"/>
  <c r="I1073" i="5"/>
  <c r="H1073" i="5"/>
  <c r="J1073" i="5"/>
  <c r="R1105" i="5"/>
  <c r="F1105" i="5"/>
  <c r="H1105" i="5"/>
  <c r="J1105" i="5"/>
  <c r="I1105" i="5"/>
  <c r="R1169" i="5"/>
  <c r="I1169" i="5"/>
  <c r="F1169" i="5"/>
  <c r="J1169" i="5"/>
  <c r="H1169" i="5"/>
  <c r="G1201" i="5"/>
  <c r="I1201" i="5"/>
  <c r="R1201" i="5"/>
  <c r="H1201" i="5"/>
  <c r="J1201" i="5"/>
  <c r="F1201" i="5"/>
  <c r="R1257" i="5"/>
  <c r="F1257" i="5"/>
  <c r="J1257" i="5"/>
  <c r="H1257" i="5"/>
  <c r="I1257" i="5"/>
  <c r="I1385" i="5"/>
  <c r="J1385" i="5"/>
  <c r="F1385" i="5"/>
  <c r="R1385" i="5"/>
  <c r="H1385" i="5"/>
  <c r="J1401" i="5"/>
  <c r="F1401" i="5"/>
  <c r="R1401" i="5"/>
  <c r="H1401" i="5"/>
  <c r="I1401" i="5"/>
  <c r="G1433" i="5"/>
  <c r="R1465" i="5"/>
  <c r="H1465" i="5"/>
  <c r="I1465" i="5"/>
  <c r="F1465" i="5"/>
  <c r="J1465" i="5"/>
  <c r="H1513" i="5"/>
  <c r="I1513" i="5"/>
  <c r="J1513" i="5"/>
  <c r="R1513" i="5"/>
  <c r="F1513" i="5"/>
  <c r="G1513" i="5"/>
  <c r="G1545" i="5"/>
  <c r="F1545" i="5"/>
  <c r="H1545" i="5"/>
  <c r="R1545" i="5"/>
  <c r="I1545" i="5"/>
  <c r="J1545" i="5"/>
  <c r="G1569" i="5"/>
  <c r="H1633" i="5"/>
  <c r="J1633" i="5"/>
  <c r="G1633" i="5"/>
  <c r="F1633" i="5"/>
  <c r="R1633" i="5"/>
  <c r="I1633" i="5"/>
  <c r="J1657" i="5"/>
  <c r="I1657" i="5"/>
  <c r="F1657" i="5"/>
  <c r="H1657" i="5"/>
  <c r="R1657" i="5"/>
  <c r="G1769" i="5"/>
  <c r="I1769" i="5"/>
  <c r="H1769" i="5"/>
  <c r="F1769" i="5"/>
  <c r="R1769" i="5"/>
  <c r="J1769" i="5"/>
  <c r="H1865" i="5"/>
  <c r="R1865" i="5"/>
  <c r="J1865" i="5"/>
  <c r="F1865" i="5"/>
  <c r="I1865" i="5"/>
  <c r="R2041" i="5"/>
  <c r="G2041" i="5"/>
  <c r="J2041" i="5"/>
  <c r="H2041" i="5"/>
  <c r="I2041" i="5"/>
  <c r="F2041" i="5"/>
  <c r="R2233" i="5"/>
  <c r="J2233" i="5"/>
  <c r="F2233" i="5"/>
  <c r="I2233" i="5"/>
  <c r="H2273" i="5"/>
  <c r="R2273" i="5"/>
  <c r="G2273" i="5"/>
  <c r="I2273" i="5"/>
  <c r="F2273" i="5"/>
  <c r="J2273" i="5"/>
  <c r="I2345" i="5"/>
  <c r="R2345" i="5"/>
  <c r="H2345" i="5"/>
  <c r="J2345" i="5"/>
  <c r="F2345" i="5"/>
  <c r="H2369" i="5"/>
  <c r="J2369" i="5"/>
  <c r="R2369" i="5"/>
  <c r="F2369" i="5"/>
  <c r="I2369" i="5"/>
  <c r="G177" i="5"/>
  <c r="F177" i="5"/>
  <c r="R177" i="5"/>
  <c r="H177" i="5"/>
  <c r="I177" i="5"/>
  <c r="J177" i="5"/>
  <c r="G225" i="5"/>
  <c r="R289" i="5"/>
  <c r="H289" i="5"/>
  <c r="F289" i="5"/>
  <c r="I289" i="5"/>
  <c r="J289" i="5"/>
  <c r="J353" i="5"/>
  <c r="F353" i="5"/>
  <c r="I353" i="5"/>
  <c r="G353" i="5"/>
  <c r="H353" i="5"/>
  <c r="R353" i="5"/>
  <c r="G425" i="5"/>
  <c r="G625" i="5"/>
  <c r="H625" i="5"/>
  <c r="R625" i="5"/>
  <c r="J625" i="5"/>
  <c r="F625" i="5"/>
  <c r="I625" i="5"/>
  <c r="J665" i="5"/>
  <c r="F665" i="5"/>
  <c r="I665" i="5"/>
  <c r="H665" i="5"/>
  <c r="R665" i="5"/>
  <c r="H713" i="5"/>
  <c r="R713" i="5"/>
  <c r="J713" i="5"/>
  <c r="F713" i="5"/>
  <c r="I713" i="5"/>
  <c r="J857" i="5"/>
  <c r="F857" i="5"/>
  <c r="G857" i="5"/>
  <c r="H857" i="5"/>
  <c r="R857" i="5"/>
  <c r="I857" i="5"/>
  <c r="F937" i="5"/>
  <c r="R937" i="5"/>
  <c r="H937" i="5"/>
  <c r="I937" i="5"/>
  <c r="J937" i="5"/>
  <c r="R993" i="5"/>
  <c r="I993" i="5"/>
  <c r="J993" i="5"/>
  <c r="G993" i="5"/>
  <c r="F993" i="5"/>
  <c r="H993" i="5"/>
  <c r="G1225" i="5"/>
  <c r="F1225" i="5"/>
  <c r="J1225" i="5"/>
  <c r="I1225" i="5"/>
  <c r="H1225" i="5"/>
  <c r="H1289" i="5"/>
  <c r="R1289" i="5"/>
  <c r="J1289" i="5"/>
  <c r="F1289" i="5"/>
  <c r="I1289" i="5"/>
  <c r="I1321" i="5"/>
  <c r="J1321" i="5"/>
  <c r="F1321" i="5"/>
  <c r="R1321" i="5"/>
  <c r="H1321" i="5"/>
  <c r="R1353" i="5"/>
  <c r="F1353" i="5"/>
  <c r="H1353" i="5"/>
  <c r="I1353" i="5"/>
  <c r="G1353" i="5"/>
  <c r="J1353" i="5"/>
  <c r="G1521" i="5"/>
  <c r="I1521" i="5"/>
  <c r="F1521" i="5"/>
  <c r="H1521" i="5"/>
  <c r="J1521" i="5"/>
  <c r="R1521" i="5"/>
  <c r="R1689" i="5"/>
  <c r="H1689" i="5"/>
  <c r="J1689" i="5"/>
  <c r="F1689" i="5"/>
  <c r="I1689" i="5"/>
  <c r="I1729" i="5"/>
  <c r="H1729" i="5"/>
  <c r="R1729" i="5"/>
  <c r="G1729" i="5"/>
  <c r="J1729" i="5"/>
  <c r="F1729" i="5"/>
  <c r="F1817" i="5"/>
  <c r="G1817" i="5"/>
  <c r="H1817" i="5"/>
  <c r="J1817" i="5"/>
  <c r="I1817" i="5"/>
  <c r="R1817" i="5"/>
  <c r="R1833" i="5"/>
  <c r="I1833" i="5"/>
  <c r="J1833" i="5"/>
  <c r="F1833" i="5"/>
  <c r="G1833" i="5"/>
  <c r="H1833" i="5"/>
  <c r="F1897" i="5"/>
  <c r="H1897" i="5"/>
  <c r="I1897" i="5"/>
  <c r="J1897" i="5"/>
  <c r="R1897" i="5"/>
  <c r="I1921" i="5"/>
  <c r="H1921" i="5"/>
  <c r="J1921" i="5"/>
  <c r="R1921" i="5"/>
  <c r="F1921" i="5"/>
  <c r="R1953" i="5"/>
  <c r="F1953" i="5"/>
  <c r="J1953" i="5"/>
  <c r="H1953" i="5"/>
  <c r="I1953" i="5"/>
  <c r="I2001" i="5"/>
  <c r="R2001" i="5"/>
  <c r="J2001" i="5"/>
  <c r="H2001" i="5"/>
  <c r="F2001" i="5"/>
  <c r="I2025" i="5"/>
  <c r="H2025" i="5"/>
  <c r="F2025" i="5"/>
  <c r="J2025" i="5"/>
  <c r="R2025" i="5"/>
  <c r="F2169" i="5"/>
  <c r="R2169" i="5"/>
  <c r="I2169" i="5"/>
  <c r="J2169" i="5"/>
  <c r="H2169" i="5"/>
  <c r="G2313" i="5"/>
  <c r="H2313" i="5"/>
  <c r="I2313" i="5"/>
  <c r="R2313" i="5"/>
  <c r="F2313" i="5"/>
  <c r="J2313" i="5"/>
  <c r="R2449" i="5"/>
  <c r="J2449" i="5"/>
  <c r="H2449" i="5"/>
  <c r="F2449" i="5"/>
  <c r="I2449" i="5"/>
  <c r="I2315" i="5"/>
  <c r="J2315" i="5"/>
  <c r="H2315" i="5"/>
  <c r="G2315" i="5"/>
  <c r="F2315" i="5"/>
  <c r="R2315" i="5"/>
  <c r="R1811" i="5"/>
  <c r="H1811" i="5"/>
  <c r="F1811" i="5"/>
  <c r="G1811" i="5"/>
  <c r="J1811" i="5"/>
  <c r="I1811" i="5"/>
  <c r="R2187" i="5"/>
  <c r="H2187" i="5"/>
  <c r="J2187" i="5"/>
  <c r="F2187" i="5"/>
  <c r="I2187" i="5"/>
  <c r="G2187" i="5"/>
  <c r="I73" i="5"/>
  <c r="J73" i="5"/>
  <c r="H73" i="5"/>
  <c r="R73" i="5"/>
  <c r="F73" i="5"/>
  <c r="H97" i="5"/>
  <c r="I97" i="5"/>
  <c r="J97" i="5"/>
  <c r="F97" i="5"/>
  <c r="R97" i="5"/>
  <c r="H129" i="5"/>
  <c r="R129" i="5"/>
  <c r="J129" i="5"/>
  <c r="I129" i="5"/>
  <c r="F129" i="5"/>
  <c r="J153" i="5"/>
  <c r="F153" i="5"/>
  <c r="R153" i="5"/>
  <c r="G153" i="5"/>
  <c r="H153" i="5"/>
  <c r="I153" i="5"/>
  <c r="I401" i="5"/>
  <c r="R401" i="5"/>
  <c r="J401" i="5"/>
  <c r="F401" i="5"/>
  <c r="H401" i="5"/>
  <c r="J433" i="5"/>
  <c r="G433" i="5"/>
  <c r="I433" i="5"/>
  <c r="F433" i="5"/>
  <c r="R433" i="5"/>
  <c r="H433" i="5"/>
  <c r="R457" i="5"/>
  <c r="H457" i="5"/>
  <c r="J457" i="5"/>
  <c r="I457" i="5"/>
  <c r="F457" i="5"/>
  <c r="G521" i="5"/>
  <c r="I521" i="5"/>
  <c r="F521" i="5"/>
  <c r="R521" i="5"/>
  <c r="H521" i="5"/>
  <c r="J521" i="5"/>
  <c r="H545" i="5"/>
  <c r="F545" i="5"/>
  <c r="I545" i="5"/>
  <c r="R545" i="5"/>
  <c r="J545" i="5"/>
  <c r="R633" i="5"/>
  <c r="F633" i="5"/>
  <c r="I633" i="5"/>
  <c r="H633" i="5"/>
  <c r="J633" i="5"/>
  <c r="G633" i="5"/>
  <c r="J761" i="5"/>
  <c r="H761" i="5"/>
  <c r="R761" i="5"/>
  <c r="I761" i="5"/>
  <c r="F761" i="5"/>
  <c r="H785" i="5"/>
  <c r="I785" i="5"/>
  <c r="F785" i="5"/>
  <c r="R785" i="5"/>
  <c r="J785" i="5"/>
  <c r="I833" i="5"/>
  <c r="R833" i="5"/>
  <c r="J833" i="5"/>
  <c r="H833" i="5"/>
  <c r="F833" i="5"/>
  <c r="J1177" i="5"/>
  <c r="H1177" i="5"/>
  <c r="I1177" i="5"/>
  <c r="F1177" i="5"/>
  <c r="R1177" i="5"/>
  <c r="I1473" i="5"/>
  <c r="J1473" i="5"/>
  <c r="H1473" i="5"/>
  <c r="R1473" i="5"/>
  <c r="F1473" i="5"/>
  <c r="F1577" i="5"/>
  <c r="I1577" i="5"/>
  <c r="H1577" i="5"/>
  <c r="R1577" i="5"/>
  <c r="J1577" i="5"/>
  <c r="I1601" i="5"/>
  <c r="H1601" i="5"/>
  <c r="J1601" i="5"/>
  <c r="R1601" i="5"/>
  <c r="F1601" i="5"/>
  <c r="G1665" i="5"/>
  <c r="H1665" i="5"/>
  <c r="R1665" i="5"/>
  <c r="I1665" i="5"/>
  <c r="J1665" i="5"/>
  <c r="F1665" i="5"/>
  <c r="I1977" i="5"/>
  <c r="R1977" i="5"/>
  <c r="J1977" i="5"/>
  <c r="H1977" i="5"/>
  <c r="F1977" i="5"/>
  <c r="R2049" i="5"/>
  <c r="J2049" i="5"/>
  <c r="F2049" i="5"/>
  <c r="H2049" i="5"/>
  <c r="I2049" i="5"/>
  <c r="F2097" i="5"/>
  <c r="R2097" i="5"/>
  <c r="I2097" i="5"/>
  <c r="H2097" i="5"/>
  <c r="J2097" i="5"/>
  <c r="F2209" i="5"/>
  <c r="R2209" i="5"/>
  <c r="H2209" i="5"/>
  <c r="I2209" i="5"/>
  <c r="J2209" i="5"/>
  <c r="F2241" i="5"/>
  <c r="R2241" i="5"/>
  <c r="H2241" i="5"/>
  <c r="I2241" i="5"/>
  <c r="J2241" i="5"/>
  <c r="I2409" i="5"/>
  <c r="F2409" i="5"/>
  <c r="H2409" i="5"/>
  <c r="J2409" i="5"/>
  <c r="R2409" i="5"/>
  <c r="H2323" i="5"/>
  <c r="F2323" i="5"/>
  <c r="J2323" i="5"/>
  <c r="G2323" i="5"/>
  <c r="R2323" i="5"/>
  <c r="I2323" i="5"/>
  <c r="I185" i="5"/>
  <c r="R185" i="5"/>
  <c r="H185" i="5"/>
  <c r="J185" i="5"/>
  <c r="F185" i="5"/>
  <c r="H233" i="5"/>
  <c r="G233" i="5"/>
  <c r="R233" i="5"/>
  <c r="I233" i="5"/>
  <c r="F233" i="5"/>
  <c r="J233" i="5"/>
  <c r="G265" i="5"/>
  <c r="G297" i="5"/>
  <c r="J329" i="5"/>
  <c r="F329" i="5"/>
  <c r="I329" i="5"/>
  <c r="G329" i="5"/>
  <c r="R329" i="5"/>
  <c r="H329" i="5"/>
  <c r="H361" i="5"/>
  <c r="J361" i="5"/>
  <c r="R361" i="5"/>
  <c r="I361" i="5"/>
  <c r="F361" i="5"/>
  <c r="R593" i="5"/>
  <c r="H593" i="5"/>
  <c r="I593" i="5"/>
  <c r="J593" i="5"/>
  <c r="F593" i="5"/>
  <c r="G609" i="5"/>
  <c r="F681" i="5"/>
  <c r="H681" i="5"/>
  <c r="G681" i="5"/>
  <c r="J681" i="5"/>
  <c r="I681" i="5"/>
  <c r="R681" i="5"/>
  <c r="G865" i="5"/>
  <c r="J889" i="5"/>
  <c r="R889" i="5"/>
  <c r="I889" i="5"/>
  <c r="H889" i="5"/>
  <c r="F889" i="5"/>
  <c r="R921" i="5"/>
  <c r="H921" i="5"/>
  <c r="F921" i="5"/>
  <c r="G921" i="5"/>
  <c r="I921" i="5"/>
  <c r="J921" i="5"/>
  <c r="G945" i="5"/>
  <c r="I969" i="5"/>
  <c r="F969" i="5"/>
  <c r="R969" i="5"/>
  <c r="H969" i="5"/>
  <c r="G969" i="5"/>
  <c r="J969" i="5"/>
  <c r="G1009" i="5"/>
  <c r="G1049" i="5"/>
  <c r="R1049" i="5"/>
  <c r="H1049" i="5"/>
  <c r="J1049" i="5"/>
  <c r="I1049" i="5"/>
  <c r="F1049" i="5"/>
  <c r="J1089" i="5"/>
  <c r="H1089" i="5"/>
  <c r="F1089" i="5"/>
  <c r="R1089" i="5"/>
  <c r="I1089" i="5"/>
  <c r="I1113" i="5"/>
  <c r="R1113" i="5"/>
  <c r="F1113" i="5"/>
  <c r="H1113" i="5"/>
  <c r="J1113" i="5"/>
  <c r="F1153" i="5"/>
  <c r="J1153" i="5"/>
  <c r="H1153" i="5"/>
  <c r="I1153" i="5"/>
  <c r="G1153" i="5"/>
  <c r="R1153" i="5"/>
  <c r="G1185" i="5"/>
  <c r="H1233" i="5"/>
  <c r="R1233" i="5"/>
  <c r="F1233" i="5"/>
  <c r="J1233" i="5"/>
  <c r="I1233" i="5"/>
  <c r="G1273" i="5"/>
  <c r="I1297" i="5"/>
  <c r="R1297" i="5"/>
  <c r="H1297" i="5"/>
  <c r="J1297" i="5"/>
  <c r="F1297" i="5"/>
  <c r="J1329" i="5"/>
  <c r="F1329" i="5"/>
  <c r="H1329" i="5"/>
  <c r="I1329" i="5"/>
  <c r="R1329" i="5"/>
  <c r="F1369" i="5"/>
  <c r="H1369" i="5"/>
  <c r="J1369" i="5"/>
  <c r="R1369" i="5"/>
  <c r="I1369" i="5"/>
  <c r="J1417" i="5"/>
  <c r="F1417" i="5"/>
  <c r="I1417" i="5"/>
  <c r="G1417" i="5"/>
  <c r="H1417" i="5"/>
  <c r="R1417" i="5"/>
  <c r="J1449" i="5"/>
  <c r="R1449" i="5"/>
  <c r="H1449" i="5"/>
  <c r="G1449" i="5"/>
  <c r="F1449" i="5"/>
  <c r="I1449" i="5"/>
  <c r="G1529" i="5"/>
  <c r="F1553" i="5"/>
  <c r="I1553" i="5"/>
  <c r="J1553" i="5"/>
  <c r="R1553" i="5"/>
  <c r="H1553" i="5"/>
  <c r="G1585" i="5"/>
  <c r="H1641" i="5"/>
  <c r="R1641" i="5"/>
  <c r="G1641" i="5"/>
  <c r="I1641" i="5"/>
  <c r="J1641" i="5"/>
  <c r="F1641" i="5"/>
  <c r="G1697" i="5"/>
  <c r="F1697" i="5"/>
  <c r="I1697" i="5"/>
  <c r="J1697" i="5"/>
  <c r="H1697" i="5"/>
  <c r="R1697" i="5"/>
  <c r="R1745" i="5"/>
  <c r="F1745" i="5"/>
  <c r="I1745" i="5"/>
  <c r="H1745" i="5"/>
  <c r="J1745" i="5"/>
  <c r="R1777" i="5"/>
  <c r="I1777" i="5"/>
  <c r="H1777" i="5"/>
  <c r="F1777" i="5"/>
  <c r="J1777" i="5"/>
  <c r="F1825" i="5"/>
  <c r="I1825" i="5"/>
  <c r="H1825" i="5"/>
  <c r="J1825" i="5"/>
  <c r="R1825" i="5"/>
  <c r="G1841" i="5"/>
  <c r="I1841" i="5"/>
  <c r="H1841" i="5"/>
  <c r="J1841" i="5"/>
  <c r="R1841" i="5"/>
  <c r="F1841" i="5"/>
  <c r="H1873" i="5"/>
  <c r="I1873" i="5"/>
  <c r="R1873" i="5"/>
  <c r="F1873" i="5"/>
  <c r="J1873" i="5"/>
  <c r="F1905" i="5"/>
  <c r="I1905" i="5"/>
  <c r="G1905" i="5"/>
  <c r="R1905" i="5"/>
  <c r="H1905" i="5"/>
  <c r="J1905" i="5"/>
  <c r="J1937" i="5"/>
  <c r="I1937" i="5"/>
  <c r="R1937" i="5"/>
  <c r="H1937" i="5"/>
  <c r="F1937" i="5"/>
  <c r="J1961" i="5"/>
  <c r="I1961" i="5"/>
  <c r="H1961" i="5"/>
  <c r="R1961" i="5"/>
  <c r="F1961" i="5"/>
  <c r="I2009" i="5"/>
  <c r="R2009" i="5"/>
  <c r="J2009" i="5"/>
  <c r="F2009" i="5"/>
  <c r="H2009" i="5"/>
  <c r="I2185" i="5"/>
  <c r="F2185" i="5"/>
  <c r="H2185" i="5"/>
  <c r="R2185" i="5"/>
  <c r="J2185" i="5"/>
  <c r="H2289" i="5"/>
  <c r="R2289" i="5"/>
  <c r="I2289" i="5"/>
  <c r="J2289" i="5"/>
  <c r="F2289" i="5"/>
  <c r="F2329" i="5"/>
  <c r="I2329" i="5"/>
  <c r="H2329" i="5"/>
  <c r="R2329" i="5"/>
  <c r="G2329" i="5"/>
  <c r="J2329" i="5"/>
  <c r="R2353" i="5"/>
  <c r="I2353" i="5"/>
  <c r="J2353" i="5"/>
  <c r="F2353" i="5"/>
  <c r="H2353" i="5"/>
  <c r="H2377" i="5"/>
  <c r="F2377" i="5"/>
  <c r="I2377" i="5"/>
  <c r="J2377" i="5"/>
  <c r="R2377" i="5"/>
  <c r="I2457" i="5"/>
  <c r="J2457" i="5"/>
  <c r="F2457" i="5"/>
  <c r="G2457" i="5"/>
  <c r="R2457" i="5"/>
  <c r="H2457"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55" i="5"/>
  <c r="H2055" i="5"/>
  <c r="J2055" i="5"/>
  <c r="F2055" i="5"/>
  <c r="I2055" i="5"/>
  <c r="F2199" i="5"/>
  <c r="R2199" i="5"/>
  <c r="I2199" i="5"/>
  <c r="H2199" i="5"/>
  <c r="J2199" i="5"/>
  <c r="R2376" i="5"/>
  <c r="G2376" i="5"/>
  <c r="I2376" i="5"/>
  <c r="H2376" i="5"/>
  <c r="F2376" i="5"/>
  <c r="J2376" i="5"/>
  <c r="I808" i="5"/>
  <c r="R808" i="5"/>
  <c r="H808" i="5"/>
  <c r="J808" i="5"/>
  <c r="G808" i="5"/>
  <c r="F808" i="5"/>
  <c r="H1616" i="5"/>
  <c r="G1616" i="5"/>
  <c r="F1616" i="5"/>
  <c r="I1616" i="5"/>
  <c r="J1616" i="5"/>
  <c r="R1616" i="5"/>
  <c r="F96" i="5"/>
  <c r="H96" i="5"/>
  <c r="J96" i="5"/>
  <c r="G96" i="5"/>
  <c r="R96" i="5"/>
  <c r="I96" i="5"/>
  <c r="F200" i="5"/>
  <c r="J200" i="5"/>
  <c r="I200" i="5"/>
  <c r="G200" i="5"/>
  <c r="H200" i="5"/>
  <c r="R200" i="5"/>
  <c r="F312" i="5"/>
  <c r="I312" i="5"/>
  <c r="H312" i="5"/>
  <c r="J312" i="5"/>
  <c r="R312" i="5"/>
  <c r="R448" i="5"/>
  <c r="H448" i="5"/>
  <c r="G448" i="5"/>
  <c r="J448" i="5"/>
  <c r="I448" i="5"/>
  <c r="F448" i="5"/>
  <c r="J528" i="5"/>
  <c r="H528" i="5"/>
  <c r="F528" i="5"/>
  <c r="R528" i="5"/>
  <c r="I528" i="5"/>
  <c r="G528" i="5"/>
  <c r="J656" i="5"/>
  <c r="R656" i="5"/>
  <c r="H656" i="5"/>
  <c r="I656" i="5"/>
  <c r="F656" i="5"/>
  <c r="G656" i="5"/>
  <c r="R872" i="5"/>
  <c r="I872" i="5"/>
  <c r="F872" i="5"/>
  <c r="G872" i="5"/>
  <c r="J872" i="5"/>
  <c r="H872" i="5"/>
  <c r="F1368" i="5"/>
  <c r="R1368" i="5"/>
  <c r="J1368" i="5"/>
  <c r="I1368" i="5"/>
  <c r="H1368" i="5"/>
  <c r="I1640" i="5"/>
  <c r="R1640" i="5"/>
  <c r="H1640" i="5"/>
  <c r="G1640" i="5"/>
  <c r="F1640" i="5"/>
  <c r="J1640" i="5"/>
  <c r="H1992" i="5"/>
  <c r="J1992" i="5"/>
  <c r="F1992" i="5"/>
  <c r="R1992" i="5"/>
  <c r="I1992" i="5"/>
  <c r="G1992" i="5"/>
  <c r="R2432" i="5"/>
  <c r="G2432" i="5"/>
  <c r="F2432" i="5"/>
  <c r="H2432" i="5"/>
  <c r="J2432" i="5"/>
  <c r="I2432" i="5"/>
  <c r="G2055" i="5"/>
  <c r="G1664" i="5"/>
  <c r="J1664" i="5"/>
  <c r="I1664" i="5"/>
  <c r="H1664" i="5"/>
  <c r="R1664" i="5"/>
  <c r="F1664" i="5"/>
  <c r="F592" i="5"/>
  <c r="G592" i="5"/>
  <c r="J592" i="5"/>
  <c r="I592" i="5"/>
  <c r="H592" i="5"/>
  <c r="R592" i="5"/>
  <c r="R18" i="5"/>
  <c r="J584" i="5"/>
  <c r="H584" i="5"/>
  <c r="I584" i="5"/>
  <c r="R584" i="5"/>
  <c r="F584" i="5"/>
  <c r="F712" i="5"/>
  <c r="J712" i="5"/>
  <c r="R712" i="5"/>
  <c r="I712" i="5"/>
  <c r="G712" i="5"/>
  <c r="H712" i="5"/>
  <c r="J792" i="5"/>
  <c r="R792" i="5"/>
  <c r="G792" i="5"/>
  <c r="I792" i="5"/>
  <c r="F792" i="5"/>
  <c r="H792" i="5"/>
  <c r="H992" i="5"/>
  <c r="G992" i="5"/>
  <c r="R992" i="5"/>
  <c r="I992" i="5"/>
  <c r="J992" i="5"/>
  <c r="F992" i="5"/>
  <c r="F1088" i="5"/>
  <c r="J1088" i="5"/>
  <c r="H1088" i="5"/>
  <c r="G1088" i="5"/>
  <c r="R1088" i="5"/>
  <c r="I1088" i="5"/>
  <c r="I1184" i="5"/>
  <c r="F1184" i="5"/>
  <c r="J1184" i="5"/>
  <c r="H1184" i="5"/>
  <c r="G1184" i="5"/>
  <c r="R1184" i="5"/>
  <c r="F1296" i="5"/>
  <c r="R1296" i="5"/>
  <c r="J1296" i="5"/>
  <c r="G1296" i="5"/>
  <c r="I1296" i="5"/>
  <c r="H1296" i="5"/>
  <c r="G2280" i="5"/>
  <c r="J2280" i="5"/>
  <c r="F2280" i="5"/>
  <c r="H2280" i="5"/>
  <c r="R2280" i="5"/>
  <c r="I2280" i="5"/>
  <c r="F2368" i="5"/>
  <c r="J2368" i="5"/>
  <c r="R2368" i="5"/>
  <c r="I2368" i="5"/>
  <c r="G2368" i="5"/>
  <c r="H2368" i="5"/>
  <c r="J1040" i="5"/>
  <c r="I1040" i="5"/>
  <c r="H1040" i="5"/>
  <c r="F1040" i="5"/>
  <c r="R1040" i="5"/>
  <c r="G1040" i="5"/>
  <c r="G208" i="5"/>
  <c r="R208" i="5"/>
  <c r="I208" i="5"/>
  <c r="H208" i="5"/>
  <c r="F208" i="5"/>
  <c r="J208" i="5"/>
  <c r="J272" i="5"/>
  <c r="H272" i="5"/>
  <c r="I272" i="5"/>
  <c r="F272" i="5"/>
  <c r="R272" i="5"/>
  <c r="G272" i="5"/>
  <c r="H320" i="5"/>
  <c r="F320" i="5"/>
  <c r="R320" i="5"/>
  <c r="I320" i="5"/>
  <c r="J320" i="5"/>
  <c r="G320" i="5"/>
  <c r="G456" i="5"/>
  <c r="J456" i="5"/>
  <c r="R456" i="5"/>
  <c r="I456" i="5"/>
  <c r="H456" i="5"/>
  <c r="F456" i="5"/>
  <c r="R536" i="5"/>
  <c r="I536" i="5"/>
  <c r="G536" i="5"/>
  <c r="J536" i="5"/>
  <c r="F536" i="5"/>
  <c r="H536" i="5"/>
  <c r="I608" i="5"/>
  <c r="G608" i="5"/>
  <c r="R608" i="5"/>
  <c r="J608" i="5"/>
  <c r="H608" i="5"/>
  <c r="F608" i="5"/>
  <c r="J720" i="5"/>
  <c r="I720" i="5"/>
  <c r="H720" i="5"/>
  <c r="G720" i="5"/>
  <c r="R720" i="5"/>
  <c r="F720" i="5"/>
  <c r="R824" i="5"/>
  <c r="G824" i="5"/>
  <c r="F824" i="5"/>
  <c r="H824" i="5"/>
  <c r="I824" i="5"/>
  <c r="J824" i="5"/>
  <c r="I1144" i="5"/>
  <c r="G1144" i="5"/>
  <c r="J1144" i="5"/>
  <c r="R1144" i="5"/>
  <c r="H1144" i="5"/>
  <c r="F1144" i="5"/>
  <c r="R1400" i="5"/>
  <c r="I1400" i="5"/>
  <c r="F1400" i="5"/>
  <c r="H1400" i="5"/>
  <c r="J1400" i="5"/>
  <c r="F2168" i="5"/>
  <c r="I2168" i="5"/>
  <c r="R2168" i="5"/>
  <c r="H2168" i="5"/>
  <c r="J2168" i="5"/>
  <c r="J2448" i="5"/>
  <c r="F2448" i="5"/>
  <c r="H2448" i="5"/>
  <c r="I2448" i="5"/>
  <c r="R2448" i="5"/>
  <c r="I1343" i="5"/>
  <c r="R1343" i="5"/>
  <c r="H1343" i="5"/>
  <c r="J1343" i="5"/>
  <c r="F1343" i="5"/>
  <c r="I1552" i="5"/>
  <c r="F1552" i="5"/>
  <c r="J1552" i="5"/>
  <c r="R1552" i="5"/>
  <c r="H1552" i="5"/>
  <c r="G1552" i="5"/>
  <c r="R41" i="5"/>
  <c r="H41" i="5"/>
  <c r="I41" i="5"/>
  <c r="F400" i="5"/>
  <c r="H400" i="5"/>
  <c r="R400" i="5"/>
  <c r="I400" i="5"/>
  <c r="G400" i="5"/>
  <c r="J400" i="5"/>
  <c r="F920" i="5"/>
  <c r="H920" i="5"/>
  <c r="I920" i="5"/>
  <c r="J920" i="5"/>
  <c r="R920" i="5"/>
  <c r="I1000" i="5"/>
  <c r="R1000" i="5"/>
  <c r="G1000" i="5"/>
  <c r="H1000" i="5"/>
  <c r="F1000" i="5"/>
  <c r="J1000" i="5"/>
  <c r="G1096" i="5"/>
  <c r="I1096" i="5"/>
  <c r="H1096" i="5"/>
  <c r="J1096" i="5"/>
  <c r="R1096" i="5"/>
  <c r="F1096" i="5"/>
  <c r="F1224" i="5"/>
  <c r="J1224" i="5"/>
  <c r="I1224" i="5"/>
  <c r="R1224" i="5"/>
  <c r="G1224" i="5"/>
  <c r="H1224" i="5"/>
  <c r="I2095" i="5"/>
  <c r="J2095" i="5"/>
  <c r="F2095" i="5"/>
  <c r="R2095" i="5"/>
  <c r="H2095" i="5"/>
  <c r="R368" i="5"/>
  <c r="F368" i="5"/>
  <c r="J368" i="5"/>
  <c r="H368" i="5"/>
  <c r="I368" i="5"/>
  <c r="G368" i="5"/>
  <c r="H728" i="5"/>
  <c r="R728" i="5"/>
  <c r="J728" i="5"/>
  <c r="G728" i="5"/>
  <c r="I728" i="5"/>
  <c r="I976" i="5"/>
  <c r="R976" i="5"/>
  <c r="G976" i="5"/>
  <c r="F976" i="5"/>
  <c r="J976" i="5"/>
  <c r="H976" i="5"/>
  <c r="R24" i="5"/>
  <c r="R112" i="5"/>
  <c r="J112" i="5"/>
  <c r="F112" i="5"/>
  <c r="H112" i="5"/>
  <c r="I112" i="5"/>
  <c r="G112" i="5"/>
  <c r="F240" i="5"/>
  <c r="J240" i="5"/>
  <c r="R240" i="5"/>
  <c r="H240" i="5"/>
  <c r="I240" i="5"/>
  <c r="G240" i="5"/>
  <c r="G328" i="5"/>
  <c r="R328" i="5"/>
  <c r="F328" i="5"/>
  <c r="J328" i="5"/>
  <c r="H328" i="5"/>
  <c r="I328" i="5"/>
  <c r="I464" i="5"/>
  <c r="G464" i="5"/>
  <c r="F464" i="5"/>
  <c r="J464" i="5"/>
  <c r="R464" i="5"/>
  <c r="H464" i="5"/>
  <c r="I560" i="5"/>
  <c r="H560" i="5"/>
  <c r="J560" i="5"/>
  <c r="R560" i="5"/>
  <c r="G560" i="5"/>
  <c r="F560" i="5"/>
  <c r="F736" i="5"/>
  <c r="H736" i="5"/>
  <c r="I736" i="5"/>
  <c r="G736" i="5"/>
  <c r="J736" i="5"/>
  <c r="R736" i="5"/>
  <c r="R1312" i="5"/>
  <c r="J1312" i="5"/>
  <c r="H1312" i="5"/>
  <c r="F1312" i="5"/>
  <c r="I1312" i="5"/>
  <c r="I1464" i="5"/>
  <c r="R1464" i="5"/>
  <c r="G1464" i="5"/>
  <c r="F1464" i="5"/>
  <c r="H1464" i="5"/>
  <c r="J1464" i="5"/>
  <c r="R1896" i="5"/>
  <c r="G1896" i="5"/>
  <c r="F1896" i="5"/>
  <c r="H1896" i="5"/>
  <c r="I1896" i="5"/>
  <c r="J1896" i="5"/>
  <c r="R2208" i="5"/>
  <c r="F2208" i="5"/>
  <c r="I2208" i="5"/>
  <c r="H2208" i="5"/>
  <c r="J2208" i="5"/>
  <c r="H2288" i="5"/>
  <c r="F2288" i="5"/>
  <c r="J2288" i="5"/>
  <c r="I2288" i="5"/>
  <c r="R2288" i="5"/>
  <c r="H2384" i="5"/>
  <c r="F2384" i="5"/>
  <c r="R2384" i="5"/>
  <c r="J2384" i="5"/>
  <c r="I2384" i="5"/>
  <c r="I2159" i="5"/>
  <c r="R2159" i="5"/>
  <c r="H2159" i="5"/>
  <c r="J2159" i="5"/>
  <c r="F2159" i="5"/>
  <c r="I2271" i="5"/>
  <c r="R2271" i="5"/>
  <c r="H2271" i="5"/>
  <c r="J2271" i="5"/>
  <c r="F2271" i="5"/>
  <c r="R1976" i="5"/>
  <c r="G1976" i="5"/>
  <c r="I1976" i="5"/>
  <c r="H1976" i="5"/>
  <c r="F1976" i="5"/>
  <c r="J1976" i="5"/>
  <c r="F152" i="5"/>
  <c r="I152" i="5"/>
  <c r="R152" i="5"/>
  <c r="G152" i="5"/>
  <c r="J152" i="5"/>
  <c r="H152" i="5"/>
  <c r="F688" i="5"/>
  <c r="J688" i="5"/>
  <c r="H688" i="5"/>
  <c r="I688" i="5"/>
  <c r="R688" i="5"/>
  <c r="G688" i="5"/>
  <c r="F248" i="5"/>
  <c r="R248" i="5"/>
  <c r="J248" i="5"/>
  <c r="H248" i="5"/>
  <c r="I248" i="5"/>
  <c r="G248" i="5"/>
  <c r="H304" i="5"/>
  <c r="J304" i="5"/>
  <c r="G304" i="5"/>
  <c r="F304" i="5"/>
  <c r="I304" i="5"/>
  <c r="R304" i="5"/>
  <c r="I424" i="5"/>
  <c r="G424" i="5"/>
  <c r="J424" i="5"/>
  <c r="F424" i="5"/>
  <c r="H424" i="5"/>
  <c r="R424" i="5"/>
  <c r="R616" i="5"/>
  <c r="F616" i="5"/>
  <c r="H616" i="5"/>
  <c r="I616" i="5"/>
  <c r="J616" i="5"/>
  <c r="F680" i="5"/>
  <c r="R680" i="5"/>
  <c r="H680" i="5"/>
  <c r="I680" i="5"/>
  <c r="J680" i="5"/>
  <c r="H832" i="5"/>
  <c r="J832" i="5"/>
  <c r="I832" i="5"/>
  <c r="R832" i="5"/>
  <c r="G832" i="5"/>
  <c r="F832" i="5"/>
  <c r="J936" i="5"/>
  <c r="H936" i="5"/>
  <c r="I936" i="5"/>
  <c r="R936" i="5"/>
  <c r="F936" i="5"/>
  <c r="R1024" i="5"/>
  <c r="J1024" i="5"/>
  <c r="H1024" i="5"/>
  <c r="F1024" i="5"/>
  <c r="I1024" i="5"/>
  <c r="G1024" i="5"/>
  <c r="I1480" i="5"/>
  <c r="R1480" i="5"/>
  <c r="H1480" i="5"/>
  <c r="F1480" i="5"/>
  <c r="G1480" i="5"/>
  <c r="J1480" i="5"/>
  <c r="I1216" i="5"/>
  <c r="F1216" i="5"/>
  <c r="R1216" i="5"/>
  <c r="J1216" i="5"/>
  <c r="H1216" i="5"/>
  <c r="G1216" i="5"/>
  <c r="J480" i="5"/>
  <c r="H480" i="5"/>
  <c r="F480" i="5"/>
  <c r="G480" i="5"/>
  <c r="I480" i="5"/>
  <c r="R480" i="5"/>
  <c r="I1968" i="5"/>
  <c r="J1968" i="5"/>
  <c r="F1968" i="5"/>
  <c r="R1968" i="5"/>
  <c r="H1968" i="5"/>
  <c r="J1048" i="5"/>
  <c r="F1048" i="5"/>
  <c r="I1048" i="5"/>
  <c r="G1048" i="5"/>
  <c r="R1048" i="5"/>
  <c r="H1048" i="5"/>
  <c r="I2440" i="5"/>
  <c r="F2440" i="5"/>
  <c r="H2440" i="5"/>
  <c r="R2440" i="5"/>
  <c r="G2440" i="5"/>
  <c r="J2440" i="5"/>
  <c r="R49" i="5"/>
  <c r="H49" i="5"/>
  <c r="J49" i="5"/>
  <c r="I49" i="5"/>
  <c r="F49" i="5"/>
  <c r="G49" i="5"/>
  <c r="H128" i="5"/>
  <c r="R128" i="5"/>
  <c r="J128" i="5"/>
  <c r="G128" i="5"/>
  <c r="F128" i="5"/>
  <c r="I128" i="5"/>
  <c r="G176" i="5"/>
  <c r="I176" i="5"/>
  <c r="H176" i="5"/>
  <c r="J176" i="5"/>
  <c r="F176" i="5"/>
  <c r="R176" i="5"/>
  <c r="H696" i="5"/>
  <c r="F696" i="5"/>
  <c r="R696" i="5"/>
  <c r="G696" i="5"/>
  <c r="J696" i="5"/>
  <c r="I696" i="5"/>
  <c r="R1176" i="5"/>
  <c r="H1176" i="5"/>
  <c r="J1176" i="5"/>
  <c r="I1176" i="5"/>
  <c r="F1176" i="5"/>
  <c r="J1240" i="5"/>
  <c r="R1240" i="5"/>
  <c r="F1240" i="5"/>
  <c r="H1240" i="5"/>
  <c r="I1240" i="5"/>
  <c r="G1320" i="5"/>
  <c r="I1320" i="5"/>
  <c r="J1320" i="5"/>
  <c r="F1320" i="5"/>
  <c r="R1320" i="5"/>
  <c r="H1320" i="5"/>
  <c r="G1968" i="5"/>
  <c r="G2424" i="5"/>
  <c r="J2424" i="5"/>
  <c r="R2424" i="5"/>
  <c r="F2424" i="5"/>
  <c r="I2424" i="5"/>
  <c r="H2424" i="5"/>
  <c r="G2199" i="5"/>
  <c r="G504" i="5"/>
  <c r="H504" i="5"/>
  <c r="I504" i="5"/>
  <c r="F504" i="5"/>
  <c r="J504" i="5"/>
  <c r="R504" i="5"/>
  <c r="F816" i="5"/>
  <c r="I816" i="5"/>
  <c r="R816" i="5"/>
  <c r="H816" i="5"/>
  <c r="J816" i="5"/>
  <c r="G816" i="5"/>
  <c r="J1152" i="5"/>
  <c r="G1152" i="5"/>
  <c r="I1152" i="5"/>
  <c r="H1152" i="5"/>
  <c r="F1152" i="5"/>
  <c r="R1152" i="5"/>
  <c r="J376" i="5"/>
  <c r="G376" i="5"/>
  <c r="F376" i="5"/>
  <c r="H376" i="5"/>
  <c r="R376" i="5"/>
  <c r="I376" i="5"/>
  <c r="H34" i="5"/>
  <c r="R34" i="5"/>
  <c r="I34" i="5"/>
  <c r="J144" i="5"/>
  <c r="F144" i="5"/>
  <c r="R144" i="5"/>
  <c r="H144" i="5"/>
  <c r="I144" i="5"/>
  <c r="G144" i="5"/>
  <c r="G312" i="5"/>
  <c r="F440" i="5"/>
  <c r="R440" i="5"/>
  <c r="G440" i="5"/>
  <c r="J440" i="5"/>
  <c r="H440" i="5"/>
  <c r="I440" i="5"/>
  <c r="I496" i="5"/>
  <c r="R496" i="5"/>
  <c r="H496" i="5"/>
  <c r="G496" i="5"/>
  <c r="F496" i="5"/>
  <c r="J496" i="5"/>
  <c r="F568" i="5"/>
  <c r="H568" i="5"/>
  <c r="R568" i="5"/>
  <c r="I568" i="5"/>
  <c r="G568" i="5"/>
  <c r="J568" i="5"/>
  <c r="R648" i="5"/>
  <c r="J648" i="5"/>
  <c r="G648" i="5"/>
  <c r="F648" i="5"/>
  <c r="I648" i="5"/>
  <c r="H648" i="5"/>
  <c r="J784" i="5"/>
  <c r="R784" i="5"/>
  <c r="G784" i="5"/>
  <c r="I784" i="5"/>
  <c r="F784" i="5"/>
  <c r="H784" i="5"/>
  <c r="I840" i="5"/>
  <c r="J840" i="5"/>
  <c r="H840" i="5"/>
  <c r="G840" i="5"/>
  <c r="F840" i="5"/>
  <c r="R840" i="5"/>
  <c r="G944" i="5"/>
  <c r="R944" i="5"/>
  <c r="H944" i="5"/>
  <c r="I944" i="5"/>
  <c r="J944" i="5"/>
  <c r="F944" i="5"/>
  <c r="F1056" i="5"/>
  <c r="G1056" i="5"/>
  <c r="J1056" i="5"/>
  <c r="I1056" i="5"/>
  <c r="R1056" i="5"/>
  <c r="H1056" i="5"/>
  <c r="G1248" i="5"/>
  <c r="J1248" i="5"/>
  <c r="H1248" i="5"/>
  <c r="R1248" i="5"/>
  <c r="I1248" i="5"/>
  <c r="F1248" i="5"/>
  <c r="F1280" i="5"/>
  <c r="H1280" i="5"/>
  <c r="R1280" i="5"/>
  <c r="J1280" i="5"/>
  <c r="I1280" i="5"/>
  <c r="G1368" i="5"/>
  <c r="H629" i="5"/>
  <c r="R629" i="5"/>
  <c r="J629" i="5"/>
  <c r="I629" i="5"/>
  <c r="F629" i="5"/>
  <c r="H893" i="5"/>
  <c r="F893" i="5"/>
  <c r="G893" i="5"/>
  <c r="J893" i="5"/>
  <c r="R893" i="5"/>
  <c r="I893" i="5"/>
  <c r="F445" i="5"/>
  <c r="G445" i="5"/>
  <c r="I445" i="5"/>
  <c r="R445" i="5"/>
  <c r="J445" i="5"/>
  <c r="H445" i="5"/>
  <c r="I733" i="5"/>
  <c r="H733" i="5"/>
  <c r="G733" i="5"/>
  <c r="J733" i="5"/>
  <c r="R733" i="5"/>
  <c r="F733" i="5"/>
  <c r="I477" i="5"/>
  <c r="H477" i="5"/>
  <c r="G477" i="5"/>
  <c r="F477" i="5"/>
  <c r="R477" i="5"/>
  <c r="J477" i="5"/>
  <c r="G1909" i="5"/>
  <c r="I1909" i="5"/>
  <c r="F1909" i="5"/>
  <c r="R1909" i="5"/>
  <c r="J1909" i="5"/>
  <c r="H1909" i="5"/>
  <c r="I1381" i="5"/>
  <c r="H1381" i="5"/>
  <c r="R1381" i="5"/>
  <c r="F1381" i="5"/>
  <c r="G1381" i="5"/>
  <c r="J1381" i="5"/>
  <c r="I1701" i="5"/>
  <c r="R1701" i="5"/>
  <c r="F1701" i="5"/>
  <c r="J1701" i="5"/>
  <c r="H1701" i="5"/>
  <c r="I1997" i="5"/>
  <c r="J1997" i="5"/>
  <c r="H1997" i="5"/>
  <c r="F1997" i="5"/>
  <c r="G1997" i="5"/>
  <c r="R1997" i="5"/>
  <c r="J2061" i="5"/>
  <c r="H2061" i="5"/>
  <c r="G2061" i="5"/>
  <c r="R2061" i="5"/>
  <c r="I2061" i="5"/>
  <c r="F2061" i="5"/>
  <c r="I2261" i="5"/>
  <c r="R2261" i="5"/>
  <c r="H2261" i="5"/>
  <c r="J2261" i="5"/>
  <c r="F2261" i="5"/>
  <c r="R189" i="5"/>
  <c r="G189" i="5"/>
  <c r="H189" i="5"/>
  <c r="I189" i="5"/>
  <c r="F189" i="5"/>
  <c r="J189" i="5"/>
  <c r="H293" i="5"/>
  <c r="G293" i="5"/>
  <c r="J293" i="5"/>
  <c r="R293" i="5"/>
  <c r="F293" i="5"/>
  <c r="I293" i="5"/>
  <c r="I1269" i="5"/>
  <c r="G1269" i="5"/>
  <c r="H1269" i="5"/>
  <c r="J1269" i="5"/>
  <c r="F1269" i="5"/>
  <c r="R1269" i="5"/>
  <c r="F1445" i="5"/>
  <c r="G1445" i="5"/>
  <c r="H1445" i="5"/>
  <c r="J1445" i="5"/>
  <c r="R1445" i="5"/>
  <c r="I1445" i="5"/>
  <c r="R1765" i="5"/>
  <c r="I1765" i="5"/>
  <c r="H1765" i="5"/>
  <c r="J1765" i="5"/>
  <c r="F1765" i="5"/>
  <c r="J1821" i="5"/>
  <c r="I1821" i="5"/>
  <c r="F1821" i="5"/>
  <c r="H1821" i="5"/>
  <c r="R1821" i="5"/>
  <c r="H1933" i="5"/>
  <c r="R1933" i="5"/>
  <c r="F1933" i="5"/>
  <c r="J1933" i="5"/>
  <c r="G1933" i="5"/>
  <c r="H2005" i="5"/>
  <c r="J2005" i="5"/>
  <c r="G2005" i="5"/>
  <c r="I2005" i="5"/>
  <c r="R2005" i="5"/>
  <c r="F2005" i="5"/>
  <c r="H2085" i="5"/>
  <c r="I2085" i="5"/>
  <c r="G2085" i="5"/>
  <c r="R2085" i="5"/>
  <c r="J2085" i="5"/>
  <c r="F2085" i="5"/>
  <c r="F2333" i="5"/>
  <c r="G2333" i="5"/>
  <c r="I2333" i="5"/>
  <c r="H2333" i="5"/>
  <c r="J2333" i="5"/>
  <c r="R2333" i="5"/>
  <c r="H1093" i="5"/>
  <c r="R1093" i="5"/>
  <c r="J1093" i="5"/>
  <c r="F1093" i="5"/>
  <c r="G1093" i="5"/>
  <c r="I1093" i="5"/>
  <c r="J789" i="5"/>
  <c r="G789" i="5"/>
  <c r="H789" i="5"/>
  <c r="F789" i="5"/>
  <c r="R789" i="5"/>
  <c r="I789" i="5"/>
  <c r="J877" i="5"/>
  <c r="I877" i="5"/>
  <c r="G877" i="5"/>
  <c r="R877" i="5"/>
  <c r="H877" i="5"/>
  <c r="F877" i="5"/>
  <c r="G413" i="5"/>
  <c r="H413" i="5"/>
  <c r="F413" i="5"/>
  <c r="J413" i="5"/>
  <c r="R413" i="5"/>
  <c r="I413" i="5"/>
  <c r="R1157" i="5"/>
  <c r="J1157" i="5"/>
  <c r="H1157" i="5"/>
  <c r="F1157" i="5"/>
  <c r="I1157" i="5"/>
  <c r="F1357" i="5"/>
  <c r="J1357" i="5"/>
  <c r="G1357" i="5"/>
  <c r="R1357" i="5"/>
  <c r="H1357" i="5"/>
  <c r="I1357" i="5"/>
  <c r="G1493" i="5"/>
  <c r="R1493" i="5"/>
  <c r="J1493" i="5"/>
  <c r="H1493" i="5"/>
  <c r="I1493" i="5"/>
  <c r="F1493" i="5"/>
  <c r="G1709" i="5"/>
  <c r="F1709" i="5"/>
  <c r="R1709" i="5"/>
  <c r="J1709" i="5"/>
  <c r="H1709" i="5"/>
  <c r="I1709" i="5"/>
  <c r="J2277" i="5"/>
  <c r="F2277" i="5"/>
  <c r="H2277" i="5"/>
  <c r="I2277" i="5"/>
  <c r="R2277" i="5"/>
  <c r="I2437" i="5"/>
  <c r="J2437" i="5"/>
  <c r="R2437" i="5"/>
  <c r="H2437" i="5"/>
  <c r="F2437" i="5"/>
  <c r="F197" i="5"/>
  <c r="H197" i="5"/>
  <c r="R197" i="5"/>
  <c r="J197" i="5"/>
  <c r="I197" i="5"/>
  <c r="G197" i="5"/>
  <c r="F461" i="5"/>
  <c r="J461" i="5"/>
  <c r="I461" i="5"/>
  <c r="G461" i="5"/>
  <c r="R461" i="5"/>
  <c r="H461" i="5"/>
  <c r="R22" i="5"/>
  <c r="G1157" i="5"/>
  <c r="H1293" i="5"/>
  <c r="R1293" i="5"/>
  <c r="F1293" i="5"/>
  <c r="J1293" i="5"/>
  <c r="I1293" i="5"/>
  <c r="I1453" i="5"/>
  <c r="R1453" i="5"/>
  <c r="G1453" i="5"/>
  <c r="H1453" i="5"/>
  <c r="F1453" i="5"/>
  <c r="J1453" i="5"/>
  <c r="I1557" i="5"/>
  <c r="G1557" i="5"/>
  <c r="J1557" i="5"/>
  <c r="F1557" i="5"/>
  <c r="H1557" i="5"/>
  <c r="R1557" i="5"/>
  <c r="F1781" i="5"/>
  <c r="I1781" i="5"/>
  <c r="H1781" i="5"/>
  <c r="J1781" i="5"/>
  <c r="R1781" i="5"/>
  <c r="G1781" i="5"/>
  <c r="G1845" i="5"/>
  <c r="F1845" i="5"/>
  <c r="R1845" i="5"/>
  <c r="I1845" i="5"/>
  <c r="H1845" i="5"/>
  <c r="J1845" i="5"/>
  <c r="H1965" i="5"/>
  <c r="J1965" i="5"/>
  <c r="F1965" i="5"/>
  <c r="R1965" i="5"/>
  <c r="I1965" i="5"/>
  <c r="H2013" i="5"/>
  <c r="R2013" i="5"/>
  <c r="F2013" i="5"/>
  <c r="J2013" i="5"/>
  <c r="I2013" i="5"/>
  <c r="G2013" i="5"/>
  <c r="H2149" i="5"/>
  <c r="J2149" i="5"/>
  <c r="R2149" i="5"/>
  <c r="F2149" i="5"/>
  <c r="I2149" i="5"/>
  <c r="R2357" i="5"/>
  <c r="F2357" i="5"/>
  <c r="J2357" i="5"/>
  <c r="H2357" i="5"/>
  <c r="G2357" i="5"/>
  <c r="I2357" i="5"/>
  <c r="R341" i="5"/>
  <c r="I341" i="5"/>
  <c r="G341" i="5"/>
  <c r="J341" i="5"/>
  <c r="F341" i="5"/>
  <c r="H341" i="5"/>
  <c r="I869" i="5"/>
  <c r="F869" i="5"/>
  <c r="R869" i="5"/>
  <c r="H869" i="5"/>
  <c r="G869" i="5"/>
  <c r="J869" i="5"/>
  <c r="F645" i="5"/>
  <c r="R645" i="5"/>
  <c r="J645" i="5"/>
  <c r="H645" i="5"/>
  <c r="I645" i="5"/>
  <c r="G645" i="5"/>
  <c r="H1069" i="5"/>
  <c r="F1069" i="5"/>
  <c r="I1069" i="5"/>
  <c r="R1069" i="5"/>
  <c r="J1069" i="5"/>
  <c r="R261" i="5"/>
  <c r="I261" i="5"/>
  <c r="F261" i="5"/>
  <c r="G261" i="5"/>
  <c r="H261" i="5"/>
  <c r="J261" i="5"/>
  <c r="H1365" i="5"/>
  <c r="F1365" i="5"/>
  <c r="J1365" i="5"/>
  <c r="I1365" i="5"/>
  <c r="G1365" i="5"/>
  <c r="R1365" i="5"/>
  <c r="H2125" i="5"/>
  <c r="R2125" i="5"/>
  <c r="F2125" i="5"/>
  <c r="I2125" i="5"/>
  <c r="G2125" i="5"/>
  <c r="J2125" i="5"/>
  <c r="R2453" i="5"/>
  <c r="H2453" i="5"/>
  <c r="I2453" i="5"/>
  <c r="J2453" i="5"/>
  <c r="F2453" i="5"/>
  <c r="J69" i="5"/>
  <c r="F69" i="5"/>
  <c r="H69" i="5"/>
  <c r="R69" i="5"/>
  <c r="I69" i="5"/>
  <c r="G69" i="5"/>
  <c r="R229" i="5"/>
  <c r="H229" i="5"/>
  <c r="J229" i="5"/>
  <c r="I229" i="5"/>
  <c r="G229" i="5"/>
  <c r="F229" i="5"/>
  <c r="J493" i="5"/>
  <c r="R493" i="5"/>
  <c r="F493" i="5"/>
  <c r="H493" i="5"/>
  <c r="H1005" i="5"/>
  <c r="I1005" i="5"/>
  <c r="J1005" i="5"/>
  <c r="R1005" i="5"/>
  <c r="G1005" i="5"/>
  <c r="F1005" i="5"/>
  <c r="I1173" i="5"/>
  <c r="F1173" i="5"/>
  <c r="J1173" i="5"/>
  <c r="H1173" i="5"/>
  <c r="R1173" i="5"/>
  <c r="G1469" i="5"/>
  <c r="J1469" i="5"/>
  <c r="I1469" i="5"/>
  <c r="F1469" i="5"/>
  <c r="R1469" i="5"/>
  <c r="H1469" i="5"/>
  <c r="I1717" i="5"/>
  <c r="H1717" i="5"/>
  <c r="R1717" i="5"/>
  <c r="F1717" i="5"/>
  <c r="J1717" i="5"/>
  <c r="I1797" i="5"/>
  <c r="F1797" i="5"/>
  <c r="R1797" i="5"/>
  <c r="H1797" i="5"/>
  <c r="J1797" i="5"/>
  <c r="H1901" i="5"/>
  <c r="R1901" i="5"/>
  <c r="F1901" i="5"/>
  <c r="I1901" i="5"/>
  <c r="J1901" i="5"/>
  <c r="F2173" i="5"/>
  <c r="J2173" i="5"/>
  <c r="H2173" i="5"/>
  <c r="R2173" i="5"/>
  <c r="G2173" i="5"/>
  <c r="I2173" i="5"/>
  <c r="F2253" i="5"/>
  <c r="R2253" i="5"/>
  <c r="H2253" i="5"/>
  <c r="J2253" i="5"/>
  <c r="I2253" i="5"/>
  <c r="I2293" i="5"/>
  <c r="G2293" i="5"/>
  <c r="J2293" i="5"/>
  <c r="F2293" i="5"/>
  <c r="H2293" i="5"/>
  <c r="R2293" i="5"/>
  <c r="F2421" i="5"/>
  <c r="I2421" i="5"/>
  <c r="J2421" i="5"/>
  <c r="G2421" i="5"/>
  <c r="H2421" i="5"/>
  <c r="R2421" i="5"/>
  <c r="I301" i="5"/>
  <c r="H301" i="5"/>
  <c r="R301" i="5"/>
  <c r="J301" i="5"/>
  <c r="G301" i="5"/>
  <c r="F301" i="5"/>
  <c r="H709" i="5"/>
  <c r="G709" i="5"/>
  <c r="R709" i="5"/>
  <c r="I709" i="5"/>
  <c r="J709" i="5"/>
  <c r="F709" i="5"/>
  <c r="G1077" i="5"/>
  <c r="F1077" i="5"/>
  <c r="R1077" i="5"/>
  <c r="H1077" i="5"/>
  <c r="I1077" i="5"/>
  <c r="J1077" i="5"/>
  <c r="J1053" i="5"/>
  <c r="I1053" i="5"/>
  <c r="F1053" i="5"/>
  <c r="G1053" i="5"/>
  <c r="R1053" i="5"/>
  <c r="H1053" i="5"/>
  <c r="F1373" i="5"/>
  <c r="I1373" i="5"/>
  <c r="G1373" i="5"/>
  <c r="R1373" i="5"/>
  <c r="J1373" i="5"/>
  <c r="H1373" i="5"/>
  <c r="R1621" i="5"/>
  <c r="F1621" i="5"/>
  <c r="G1621" i="5"/>
  <c r="I1621" i="5"/>
  <c r="J1621" i="5"/>
  <c r="H1621" i="5"/>
  <c r="F1989" i="5"/>
  <c r="R1989" i="5"/>
  <c r="I1989" i="5"/>
  <c r="J1989" i="5"/>
  <c r="H1989" i="5"/>
  <c r="G1989" i="5"/>
  <c r="F2053" i="5"/>
  <c r="H2053" i="5"/>
  <c r="I2053" i="5"/>
  <c r="R2053" i="5"/>
  <c r="J2053" i="5"/>
  <c r="J2213" i="5"/>
  <c r="I2213" i="5"/>
  <c r="R2213" i="5"/>
  <c r="G2213" i="5"/>
  <c r="H2213" i="5"/>
  <c r="F2213" i="5"/>
  <c r="H2325" i="5"/>
  <c r="G2325" i="5"/>
  <c r="I2325" i="5"/>
  <c r="F2325" i="5"/>
  <c r="J2325" i="5"/>
  <c r="R2325" i="5"/>
  <c r="F1045" i="5"/>
  <c r="I1045" i="5"/>
  <c r="H1045" i="5"/>
  <c r="J1045" i="5"/>
  <c r="G1045" i="5"/>
  <c r="R1045" i="5"/>
  <c r="H373" i="5"/>
  <c r="J373" i="5"/>
  <c r="R373" i="5"/>
  <c r="G373" i="5"/>
  <c r="F373" i="5"/>
  <c r="I373" i="5"/>
  <c r="J533" i="5"/>
  <c r="G533" i="5"/>
  <c r="R533" i="5"/>
  <c r="F533" i="5"/>
  <c r="H533" i="5"/>
  <c r="I533" i="5"/>
  <c r="F901" i="5"/>
  <c r="J901" i="5"/>
  <c r="I901" i="5"/>
  <c r="G901" i="5"/>
  <c r="R901" i="5"/>
  <c r="H901" i="5"/>
  <c r="J1245" i="5"/>
  <c r="H1245" i="5"/>
  <c r="I1245" i="5"/>
  <c r="F1245" i="5"/>
  <c r="G1245" i="5"/>
  <c r="R1245" i="5"/>
  <c r="J1349" i="5"/>
  <c r="R1349" i="5"/>
  <c r="H1349" i="5"/>
  <c r="G1349" i="5"/>
  <c r="F1349" i="5"/>
  <c r="I1349" i="5"/>
  <c r="F1477" i="5"/>
  <c r="H1477" i="5"/>
  <c r="G1477" i="5"/>
  <c r="I1477" i="5"/>
  <c r="J1477" i="5"/>
  <c r="R1477" i="5"/>
  <c r="I1741" i="5"/>
  <c r="R1741" i="5"/>
  <c r="F1741" i="5"/>
  <c r="H1741" i="5"/>
  <c r="J1741" i="5"/>
  <c r="I1805" i="5"/>
  <c r="R1805" i="5"/>
  <c r="F1805" i="5"/>
  <c r="J1805" i="5"/>
  <c r="H1805" i="5"/>
  <c r="H1917" i="5"/>
  <c r="R1917" i="5"/>
  <c r="G1917" i="5"/>
  <c r="F1917" i="5"/>
  <c r="I1917" i="5"/>
  <c r="J1917" i="5"/>
  <c r="H2429" i="5"/>
  <c r="J2429" i="5"/>
  <c r="G2429" i="5"/>
  <c r="I2429" i="5"/>
  <c r="F2429" i="5"/>
  <c r="R2429" i="5"/>
  <c r="C5" i="6"/>
  <c r="F2445" i="5"/>
  <c r="G2445" i="5"/>
  <c r="H2445" i="5"/>
  <c r="J2445" i="5"/>
  <c r="I2445" i="5"/>
  <c r="R2445" i="5"/>
  <c r="J2118" i="5"/>
  <c r="I2118" i="5"/>
  <c r="G2118" i="5"/>
  <c r="H2118" i="5"/>
  <c r="F2118" i="5"/>
  <c r="R2118" i="5"/>
  <c r="I2389" i="5"/>
  <c r="J2389" i="5"/>
  <c r="R2389" i="5"/>
  <c r="H2389" i="5"/>
  <c r="F2389"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<sst xmlns="http://schemas.openxmlformats.org/spreadsheetml/2006/main" count="15727" uniqueCount="13131">
  <si>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</si>
  <si>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</si>
  <si>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</si>
  <si>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</si>
  <si>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</si>
  <si>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</si>
  <si>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</si>
  <si>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</si>
  <si>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</si>
  <si>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</si>
  <si>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</si>
  <si>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</si>
  <si>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</si>
  <si>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</si>
  <si>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</si>
  <si>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</si>
  <si>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</si>
  <si>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</si>
  <si>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</si>
  <si>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</si>
  <si>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</si>
  <si>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</si>
  <si>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</si>
  <si>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</si>
  <si>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</si>
  <si>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</si>
  <si>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</si>
  <si>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</si>
  <si>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</si>
  <si>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</si>
  <si>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</si>
  <si>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</si>
  <si>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</si>
  <si>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</si>
  <si>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</si>
  <si>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</si>
  <si>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</si>
  <si>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</si>
  <si>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</si>
  <si>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</si>
  <si>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</si>
  <si>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</si>
  <si>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</si>
  <si>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</si>
  <si>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</si>
  <si>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</si>
  <si>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</si>
  <si>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</si>
  <si>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</si>
  <si>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</si>
  <si>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</si>
  <si>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</si>
  <si>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</si>
  <si>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</si>
  <si>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</si>
  <si>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</si>
  <si>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</si>
  <si>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</si>
  <si>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</si>
  <si>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</si>
  <si>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</si>
  <si>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</si>
  <si>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</si>
  <si>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</si>
  <si>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</si>
  <si>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</si>
  <si>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</si>
  <si>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</si>
  <si>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</si>
  <si>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</si>
  <si>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</si>
  <si>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</si>
  <si>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</si>
  <si>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</si>
  <si>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</si>
  <si>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</si>
  <si>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</si>
  <si>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</si>
  <si>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</si>
  <si>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</si>
  <si>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</si>
  <si>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</si>
  <si>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</si>
  <si>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</si>
  <si>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</si>
  <si>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</si>
  <si>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</si>
  <si>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</si>
  <si>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</si>
  <si>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</si>
  <si>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</si>
  <si>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</si>
  <si>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</si>
  <si>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</si>
  <si>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</si>
  <si>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</si>
  <si>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</si>
  <si>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</si>
  <si>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</si>
  <si>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</si>
  <si>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</si>
  <si>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</si>
  <si>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</si>
  <si>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</si>
  <si>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</si>
  <si>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</si>
  <si>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</si>
  <si>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</si>
  <si>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</si>
  <si>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</si>
  <si>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</si>
  <si>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</si>
  <si>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</si>
  <si>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</si>
  <si>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</si>
  <si>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</si>
  <si>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</si>
  <si>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</si>
  <si>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</si>
  <si>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</si>
  <si>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</si>
  <si>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</si>
  <si>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</si>
  <si>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</si>
  <si>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</si>
  <si>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</si>
  <si>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</si>
  <si>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</si>
  <si>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</si>
  <si>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</si>
  <si>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</si>
  <si>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</si>
  <si>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</si>
  <si>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</si>
  <si>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</si>
  <si>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</si>
  <si>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</si>
  <si>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</si>
  <si>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</si>
  <si>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</si>
  <si>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</si>
  <si>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</si>
  <si>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</si>
  <si>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</si>
  <si>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</si>
  <si>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</si>
  <si>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</si>
  <si>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</si>
  <si>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</si>
  <si>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</si>
  <si>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</si>
  <si>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</si>
  <si>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</si>
  <si>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</si>
  <si>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</si>
  <si>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</si>
  <si>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</si>
  <si>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</si>
  <si>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</si>
  <si>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</si>
  <si>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</si>
  <si>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</si>
  <si>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</si>
  <si>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</si>
  <si>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</si>
  <si>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</si>
  <si>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</si>
  <si>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</si>
  <si>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</si>
  <si>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</si>
  <si>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</si>
  <si>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</si>
  <si>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</si>
  <si>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</si>
  <si>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</si>
  <si>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</si>
  <si>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</si>
  <si>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</si>
  <si>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</si>
  <si>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</si>
  <si>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</si>
  <si>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</si>
  <si>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</si>
  <si>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</si>
  <si>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</si>
  <si>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</si>
  <si>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</si>
  <si>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</si>
  <si>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</si>
  <si>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</si>
  <si>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</si>
  <si>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</si>
  <si>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</si>
  <si>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</si>
  <si>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</si>
  <si>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</si>
  <si>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</si>
  <si>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</si>
  <si>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</si>
  <si>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</si>
  <si>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</si>
  <si>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</si>
  <si>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</si>
  <si>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</si>
  <si>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</si>
  <si>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</si>
  <si>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</si>
  <si>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</si>
  <si>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</si>
  <si>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</si>
  <si>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</si>
  <si>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</si>
  <si>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</si>
  <si>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</si>
  <si>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</si>
  <si>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</si>
  <si>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</si>
  <si>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</si>
  <si>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</si>
  <si>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</si>
  <si>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</si>
  <si>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</si>
  <si>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</si>
  <si>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</si>
  <si>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</si>
  <si>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</si>
  <si>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</si>
  <si>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</si>
  <si>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</si>
  <si>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</si>
  <si>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</si>
  <si>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</si>
  <si>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</si>
  <si>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</si>
  <si>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</si>
  <si>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</si>
  <si>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</si>
  <si>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</si>
  <si>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</si>
  <si>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</si>
  <si>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</si>
  <si>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</si>
  <si>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</si>
  <si>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</si>
  <si>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</si>
  <si>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</si>
  <si>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</si>
  <si>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</si>
  <si>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</si>
  <si>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</si>
  <si>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</si>
  <si>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</si>
  <si>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</si>
  <si>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</si>
  <si>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</si>
  <si>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</si>
  <si>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</si>
  <si>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</si>
  <si>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</si>
  <si>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</si>
  <si>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</si>
  <si>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</si>
  <si>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</si>
  <si>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</si>
  <si>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</si>
  <si>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</si>
  <si>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</si>
  <si>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</si>
  <si>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</si>
  <si>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</si>
  <si>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</si>
  <si>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</si>
  <si>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</si>
  <si>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</si>
  <si>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</si>
  <si>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</si>
  <si>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</si>
  <si>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</si>
  <si>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</si>
  <si>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</si>
  <si>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</si>
  <si>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</si>
  <si>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</si>
  <si>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</si>
  <si>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</si>
  <si>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</si>
  <si>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</si>
  <si>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</si>
  <si>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</si>
  <si>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</si>
  <si>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</si>
  <si>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</si>
  <si>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</si>
  <si>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</si>
  <si>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</si>
  <si>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</si>
  <si>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</si>
  <si>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</si>
  <si>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</si>
  <si>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</si>
  <si>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</si>
  <si>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</si>
  <si>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</si>
  <si>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</si>
  <si>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</si>
  <si>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</si>
  <si>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</si>
  <si>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</si>
  <si>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</si>
  <si>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</si>
  <si>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</si>
  <si>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</si>
  <si>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</si>
  <si>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</si>
  <si>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</si>
  <si>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</si>
  <si>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</si>
  <si>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</si>
  <si>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</si>
  <si>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</si>
  <si>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</si>
  <si>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</si>
  <si>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</si>
  <si>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</si>
  <si>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</si>
  <si>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</si>
  <si>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</si>
  <si>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</si>
  <si>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</si>
  <si>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</si>
  <si>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</si>
  <si>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</si>
  <si>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</si>
  <si>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</si>
  <si>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</si>
  <si>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</si>
  <si>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</si>
  <si>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</si>
  <si>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</si>
  <si>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</si>
  <si>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</si>
  <si>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</si>
  <si>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</si>
  <si>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</si>
  <si>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</si>
  <si>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</si>
  <si>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</si>
  <si>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</si>
  <si>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</si>
  <si>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</si>
  <si>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</si>
  <si>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</si>
  <si>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</si>
  <si>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</si>
  <si>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</si>
  <si>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</si>
  <si>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</si>
  <si>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</si>
  <si>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</si>
  <si>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</si>
  <si>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</si>
  <si>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</si>
  <si>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</si>
  <si>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</si>
  <si>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</si>
  <si>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</si>
  <si>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</si>
  <si>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</si>
  <si>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</si>
  <si>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</si>
  <si>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</si>
  <si>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</si>
  <si>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</si>
  <si>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</si>
  <si>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</si>
  <si>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</si>
  <si>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</si>
  <si>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</si>
  <si>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</si>
  <si>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</si>
  <si>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</si>
  <si>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</si>
  <si>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</si>
  <si>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</si>
  <si>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</si>
  <si>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</si>
  <si>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</si>
  <si>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</si>
  <si>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</si>
  <si>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</si>
  <si>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</si>
  <si>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</si>
  <si>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</si>
  <si>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</si>
  <si>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</si>
  <si>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</si>
  <si>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</si>
  <si>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</si>
  <si>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</si>
  <si>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</si>
  <si>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</si>
  <si>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</si>
  <si>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</si>
  <si>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</si>
  <si>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</si>
  <si>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</si>
  <si>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</si>
  <si>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</si>
  <si>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</si>
  <si>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</si>
  <si>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</si>
  <si>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</si>
  <si>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</si>
  <si>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</si>
  <si>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</si>
  <si>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</si>
  <si>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</si>
  <si>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</si>
  <si>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</si>
  <si>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</si>
  <si>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</si>
  <si>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</si>
  <si>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</si>
  <si>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</si>
  <si>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</si>
  <si>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</si>
  <si>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</si>
  <si>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</si>
  <si>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</si>
  <si>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</si>
  <si>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</si>
  <si>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</si>
  <si>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</si>
  <si>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</si>
  <si>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</si>
  <si>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</si>
  <si>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</si>
  <si>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</si>
  <si>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</si>
  <si>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</si>
  <si>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</si>
  <si>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</si>
  <si>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</si>
  <si>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</si>
  <si>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</si>
  <si>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</si>
  <si>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</si>
  <si>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</si>
  <si>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</si>
  <si>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</si>
  <si>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</si>
  <si>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</si>
  <si>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</si>
  <si>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</si>
  <si>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</si>
  <si>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</si>
  <si>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</si>
  <si>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</si>
  <si>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</si>
  <si>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</si>
  <si>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</si>
  <si>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</si>
  <si>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</si>
  <si>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</si>
  <si>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</si>
  <si>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</si>
  <si>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</si>
  <si>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</si>
  <si>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</si>
  <si>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</si>
  <si>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</si>
  <si>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</si>
  <si>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</si>
  <si>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</si>
  <si>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</si>
  <si>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</si>
  <si>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</si>
  <si>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</si>
  <si>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</si>
  <si>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</si>
  <si>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</si>
  <si>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</si>
  <si>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</si>
  <si>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</si>
  <si>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</si>
  <si>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</si>
  <si>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</si>
  <si>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</si>
  <si>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</si>
  <si>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</si>
  <si>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</si>
  <si>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</si>
  <si>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</si>
  <si>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</si>
  <si>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</si>
  <si>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</si>
  <si>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</si>
  <si>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</si>
  <si>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</si>
  <si>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</si>
  <si>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</si>
  <si>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</si>
  <si>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</si>
  <si>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</si>
  <si>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</si>
  <si>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</si>
  <si>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</si>
  <si>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</si>
  <si>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</si>
  <si>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</si>
  <si>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</si>
  <si>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</si>
  <si>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</si>
  <si>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</si>
  <si>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</si>
  <si>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</si>
  <si>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</si>
  <si>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</si>
  <si>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</si>
  <si>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</si>
  <si>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</si>
  <si>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</si>
  <si>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</si>
  <si>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</si>
  <si>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</si>
  <si>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</si>
  <si>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</si>
  <si>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</si>
  <si>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</si>
  <si>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</si>
  <si>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</si>
  <si>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</si>
  <si>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</si>
  <si>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</si>
  <si>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</si>
  <si>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</si>
  <si>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</si>
  <si>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</si>
  <si>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</si>
  <si>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</si>
  <si>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</si>
  <si>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</si>
  <si>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</si>
  <si>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</si>
  <si>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</si>
  <si>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</si>
  <si>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</si>
  <si>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</si>
  <si>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</si>
  <si>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</si>
  <si>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</si>
  <si>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</si>
  <si>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</si>
  <si>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</si>
  <si>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</si>
  <si>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</si>
  <si>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</si>
  <si>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</si>
  <si>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</si>
  <si>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</si>
  <si>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</si>
  <si>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</si>
  <si>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</si>
  <si>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</si>
  <si>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</si>
  <si>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</si>
  <si>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</si>
  <si>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</si>
  <si>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</si>
  <si>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</si>
  <si>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</si>
  <si>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</si>
  <si>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</si>
  <si>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</si>
  <si>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</si>
  <si>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</si>
  <si>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</si>
  <si>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</si>
  <si>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</si>
  <si>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</si>
  <si>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</si>
  <si>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</si>
  <si>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</si>
  <si>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</si>
  <si>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</si>
  <si>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</si>
  <si>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</si>
  <si>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</si>
  <si>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</si>
  <si>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</si>
  <si>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</si>
  <si>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</si>
  <si>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</si>
  <si>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</si>
  <si>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</si>
  <si>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</si>
  <si>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</si>
  <si>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</si>
  <si>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</si>
  <si>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</si>
  <si>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</si>
  <si>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</si>
  <si>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</si>
  <si>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</si>
  <si>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</si>
  <si>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</si>
  <si>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</si>
  <si>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</si>
  <si>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</si>
  <si>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</si>
  <si>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</si>
  <si>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</si>
  <si>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</si>
  <si>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</si>
  <si>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</si>
  <si>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</si>
  <si>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</si>
  <si>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</si>
  <si>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</si>
  <si>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</si>
  <si>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</si>
  <si>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</si>
  <si>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</si>
  <si>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</si>
  <si>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</si>
  <si>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</si>
  <si>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</si>
  <si>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</si>
  <si>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</si>
  <si>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</si>
  <si>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</si>
  <si>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</si>
  <si>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</si>
  <si>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</si>
  <si>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</si>
  <si>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</si>
  <si>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</si>
  <si>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</si>
  <si>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</si>
  <si>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</si>
  <si>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</si>
  <si>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</si>
  <si>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</si>
  <si>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</si>
  <si>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</si>
  <si>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</si>
  <si>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</si>
  <si>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</si>
  <si>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</si>
  <si>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</si>
  <si>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</si>
  <si>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</si>
  <si>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</si>
  <si>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</si>
  <si>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</si>
  <si>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</si>
  <si>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</si>
  <si>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</si>
  <si>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</si>
  <si>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</si>
  <si>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</si>
  <si>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</si>
  <si>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</si>
  <si>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</si>
  <si>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</si>
  <si>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</si>
  <si>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</si>
  <si>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</si>
  <si>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</si>
  <si>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</si>
  <si>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</si>
  <si>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</si>
  <si>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</si>
  <si>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</si>
  <si>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</si>
  <si>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</si>
  <si>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</si>
  <si>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</si>
  <si>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</si>
  <si>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</si>
  <si>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</si>
  <si>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</si>
  <si>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</si>
  <si>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</si>
  <si>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</si>
  <si>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</si>
  <si>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</si>
  <si>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</si>
  <si>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</si>
  <si>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</si>
  <si>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</si>
  <si>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</si>
  <si>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</si>
  <si>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</si>
  <si>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</si>
  <si>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</si>
  <si>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</si>
  <si>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</si>
  <si>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</si>
  <si>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</si>
  <si>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</si>
  <si>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</si>
  <si>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</si>
  <si>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</si>
  <si>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</si>
  <si>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</si>
  <si>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</si>
  <si>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</si>
  <si>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</si>
  <si>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</si>
  <si>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</si>
  <si>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</si>
  <si>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</si>
  <si>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</si>
  <si>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</si>
  <si>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</si>
  <si>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</si>
  <si>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</si>
  <si>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</si>
  <si>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</si>
  <si>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</si>
  <si>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</si>
  <si>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</si>
  <si>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</si>
  <si>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</si>
  <si>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</si>
  <si>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</si>
  <si>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</si>
  <si>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</si>
  <si>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</si>
  <si>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</si>
  <si>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</si>
  <si>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</si>
  <si>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</si>
  <si>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</si>
  <si>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</si>
  <si>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</si>
  <si>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</si>
  <si>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</si>
  <si>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</si>
  <si>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</si>
  <si>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</si>
  <si>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</si>
  <si>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</si>
  <si>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</si>
  <si>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</si>
  <si>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</si>
  <si>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</si>
  <si>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</si>
  <si>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</si>
  <si>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</si>
  <si>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</si>
  <si>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</si>
  <si>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</si>
  <si>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</si>
  <si>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</si>
  <si>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</si>
  <si>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</si>
  <si>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</si>
  <si>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</si>
  <si>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</si>
  <si>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</si>
  <si>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</si>
  <si>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</si>
  <si>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</si>
  <si>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</si>
  <si>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</si>
  <si>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</si>
  <si>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</si>
  <si>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</si>
  <si>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</si>
  <si>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</si>
  <si>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</si>
  <si>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</si>
  <si>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</si>
  <si>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</si>
  <si>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</si>
  <si>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</si>
  <si>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</si>
  <si>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</si>
  <si>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</si>
  <si>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</si>
  <si>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</si>
  <si>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</si>
  <si>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</si>
  <si>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</si>
  <si>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</si>
  <si>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</si>
  <si>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</si>
  <si>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</si>
  <si>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</si>
  <si>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</si>
  <si>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</si>
  <si>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</si>
  <si>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</si>
  <si>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</si>
  <si>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</si>
  <si>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</si>
  <si>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</si>
  <si>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</si>
  <si>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</si>
  <si>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</si>
  <si>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</si>
  <si>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</si>
  <si>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</si>
  <si>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</si>
  <si>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</si>
  <si>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</si>
  <si>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</si>
  <si>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</si>
  <si>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</si>
  <si>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</si>
  <si>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</si>
  <si>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</si>
  <si>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</si>
  <si>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</si>
  <si>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</si>
  <si>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</si>
  <si>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</si>
  <si>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</si>
  <si>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</si>
  <si>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</si>
  <si>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</si>
  <si>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</si>
  <si>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</si>
  <si>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</si>
  <si>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</si>
  <si>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</si>
  <si>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</si>
  <si>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</si>
  <si>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</si>
  <si>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</si>
  <si>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</si>
  <si>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</si>
  <si>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</si>
  <si>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</si>
  <si>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</si>
  <si>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</si>
  <si>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</si>
  <si>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</si>
  <si>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</si>
  <si>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</si>
  <si>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</si>
  <si>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</si>
  <si>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</si>
  <si>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</si>
  <si>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</si>
  <si>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</si>
  <si>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</si>
  <si>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</si>
  <si>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</si>
  <si>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</si>
  <si>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</si>
  <si>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</si>
  <si>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</si>
  <si>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</si>
  <si>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</si>
  <si>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</si>
  <si>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</si>
  <si>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</si>
  <si>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</si>
  <si>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</si>
  <si>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</si>
  <si>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</si>
  <si>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</si>
  <si>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</si>
  <si>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</si>
  <si>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</si>
  <si>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</si>
  <si>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</si>
  <si>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</si>
  <si>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</si>
  <si>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</si>
  <si>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</si>
  <si>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</si>
  <si>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</si>
  <si>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</si>
  <si>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</si>
  <si>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</si>
  <si>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</si>
  <si>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</si>
  <si>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</si>
  <si>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</si>
  <si>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</si>
  <si>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</si>
  <si>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</si>
  <si>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</si>
  <si>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</si>
  <si>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</si>
  <si>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</si>
  <si>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</si>
  <si>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</si>
  <si>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</si>
  <si>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</si>
  <si>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</si>
  <si>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</si>
  <si>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</si>
  <si>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</si>
  <si>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</si>
  <si>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</si>
  <si>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</si>
  <si>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</si>
  <si>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</si>
  <si>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</si>
  <si>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</si>
  <si>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</si>
  <si>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</si>
  <si>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</si>
  <si>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</si>
  <si>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</si>
  <si>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</si>
  <si>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</si>
  <si>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</si>
  <si>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</si>
  <si>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</si>
  <si>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</si>
  <si>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</si>
  <si>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</si>
  <si>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</si>
  <si>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</si>
  <si>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</si>
  <si>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</si>
  <si>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</si>
  <si>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</si>
  <si>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</si>
  <si>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</si>
  <si>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</si>
  <si>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</si>
  <si>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</si>
  <si>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</si>
  <si>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</si>
  <si>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</si>
  <si>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</si>
  <si>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</si>
  <si>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</si>
  <si>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</si>
  <si>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</si>
  <si>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</si>
  <si>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</si>
  <si>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</si>
  <si>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</si>
  <si>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</si>
  <si>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</si>
  <si>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</si>
  <si>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</si>
  <si>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</si>
  <si>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</si>
  <si>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</si>
  <si>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</si>
  <si>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</si>
  <si>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</si>
  <si>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</si>
  <si>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</si>
  <si>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</si>
  <si>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</si>
  <si>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</si>
  <si>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</si>
  <si>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</si>
  <si>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</si>
  <si>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</si>
  <si>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</si>
  <si>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</si>
  <si>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</si>
  <si>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</si>
  <si>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</si>
  <si>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</si>
  <si>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</si>
  <si>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</si>
  <si>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</si>
  <si>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</si>
  <si>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</si>
  <si>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</si>
  <si>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</si>
  <si>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</si>
  <si>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</si>
  <si>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</si>
  <si>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</si>
  <si>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</si>
  <si>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</si>
  <si>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</si>
  <si>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</si>
  <si>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</si>
  <si>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</si>
  <si>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</si>
  <si>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</si>
  <si>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</si>
  <si>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</si>
  <si>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</si>
  <si>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</si>
  <si>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</si>
  <si>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</si>
  <si>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</si>
  <si>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</si>
  <si>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</si>
  <si>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</si>
  <si>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</si>
  <si>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</si>
  <si>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</si>
  <si>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</si>
  <si>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</si>
  <si>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</si>
  <si>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</si>
  <si>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</si>
  <si>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</si>
  <si>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</si>
  <si>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</si>
  <si>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</si>
  <si>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</si>
  <si>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</si>
  <si>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</si>
  <si>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</si>
  <si>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</si>
  <si>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</si>
  <si>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</si>
  <si>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</si>
  <si>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</si>
  <si>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</si>
  <si>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</si>
  <si>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</si>
  <si>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</si>
  <si>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</si>
  <si>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</si>
  <si>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</si>
  <si>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</si>
  <si>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</si>
  <si>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</si>
  <si>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</si>
  <si>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</si>
  <si>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</si>
  <si>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</si>
  <si>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</si>
  <si>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</si>
  <si>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</si>
  <si>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</si>
  <si>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</si>
  <si>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</si>
  <si>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</si>
  <si>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</si>
  <si>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</si>
  <si>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</si>
  <si>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</si>
  <si>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</si>
  <si>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</si>
  <si>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</si>
  <si>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</si>
  <si>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</si>
  <si>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</si>
  <si>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</si>
  <si>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</si>
  <si>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</si>
  <si>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</si>
  <si>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</si>
  <si>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</si>
  <si>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</si>
  <si>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</si>
  <si>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</si>
  <si>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</si>
  <si>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</si>
  <si>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</si>
  <si>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</si>
  <si>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</si>
  <si>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</si>
  <si>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</si>
  <si>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</si>
  <si>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</si>
  <si>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</si>
  <si>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</si>
  <si>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</si>
  <si>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</si>
  <si>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</si>
  <si>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</si>
  <si>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</si>
  <si>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</si>
  <si>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</si>
  <si>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</si>
  <si>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</si>
  <si>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</si>
  <si>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</si>
  <si>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</si>
  <si>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</si>
  <si>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</si>
  <si>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</si>
  <si>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</si>
  <si>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</si>
  <si>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</si>
  <si>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</si>
  <si>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</si>
  <si>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</si>
  <si>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</si>
  <si>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</si>
  <si>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</si>
  <si>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</si>
  <si>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</si>
  <si>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</si>
  <si>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</si>
  <si>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</si>
  <si>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</si>
  <si>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</si>
  <si>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</si>
  <si>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</si>
  <si>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</si>
  <si>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</si>
  <si>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</si>
  <si>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</si>
  <si>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</si>
  <si>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</si>
  <si>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</si>
  <si>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</si>
  <si>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</si>
  <si>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</si>
  <si>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</si>
  <si>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</si>
  <si>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</si>
  <si>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</si>
  <si>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</si>
  <si>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</si>
  <si>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</si>
  <si>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</si>
  <si>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</si>
  <si>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</si>
  <si>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</si>
  <si>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</si>
  <si>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</si>
  <si>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</si>
  <si>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</si>
  <si>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</si>
  <si>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</si>
  <si>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</si>
  <si>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</si>
  <si>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</si>
  <si>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</si>
  <si>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</si>
  <si>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</si>
  <si>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</si>
  <si>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</si>
  <si>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</si>
  <si>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</si>
  <si>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</si>
  <si>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</si>
  <si>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</si>
  <si>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</si>
  <si>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</si>
  <si>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</si>
  <si>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</si>
  <si>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</si>
  <si>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</si>
  <si>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</si>
  <si>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</si>
  <si>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</si>
  <si>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</si>
  <si>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</si>
  <si>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</si>
  <si>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</si>
  <si>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</si>
  <si>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</si>
  <si>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</si>
  <si>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</si>
  <si>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</si>
  <si>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</si>
  <si>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</si>
  <si>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</si>
  <si>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</si>
  <si>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</si>
  <si>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</si>
  <si>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</si>
  <si>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</si>
  <si>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</si>
  <si>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</si>
  <si>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</si>
  <si>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</si>
  <si>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</si>
  <si>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</si>
  <si>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</si>
  <si>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</si>
  <si>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</si>
  <si>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</si>
  <si>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</si>
  <si>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</si>
  <si>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</si>
  <si>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</si>
  <si>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</si>
  <si>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</si>
  <si>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</si>
  <si>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</si>
  <si>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</si>
  <si>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</si>
  <si>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</si>
  <si>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</si>
  <si>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</si>
  <si>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</si>
  <si>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</si>
  <si>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</si>
  <si>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</si>
  <si>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</si>
  <si>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</si>
  <si>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</si>
  <si>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</si>
  <si>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</si>
  <si>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</si>
  <si>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</si>
  <si>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</si>
  <si>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</si>
  <si>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</si>
  <si>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</si>
  <si>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</si>
  <si>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</si>
  <si>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</si>
  <si>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</si>
  <si>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</si>
  <si>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</si>
  <si>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</si>
  <si>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</si>
  <si>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</si>
  <si>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</si>
  <si>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</si>
  <si>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</si>
  <si>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</si>
  <si>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</si>
  <si>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</si>
  <si>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</si>
  <si>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</si>
  <si>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</si>
  <si>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</si>
  <si>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</si>
  <si>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</si>
  <si>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</si>
  <si>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</si>
  <si>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</si>
  <si>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</si>
  <si>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</si>
  <si>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</si>
  <si>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</si>
  <si>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</si>
  <si>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</si>
  <si>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</si>
  <si>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</si>
  <si>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</si>
  <si>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</si>
  <si>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</si>
  <si>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</si>
  <si>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</si>
  <si>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</si>
  <si>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</si>
  <si>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</si>
  <si>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</si>
  <si>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</si>
  <si>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</si>
  <si>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</si>
  <si>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</si>
  <si>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</si>
  <si>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</si>
  <si>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</si>
  <si>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</si>
  <si>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</si>
  <si>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</si>
  <si>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</si>
  <si>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</si>
  <si>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</si>
  <si>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</si>
  <si>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</si>
  <si>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</si>
  <si>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</si>
  <si>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</si>
  <si>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</si>
  <si>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</si>
  <si>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</si>
  <si>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</si>
  <si>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</si>
  <si>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</si>
  <si>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</si>
  <si>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</si>
  <si>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</si>
  <si>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</si>
  <si>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</si>
  <si>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</si>
  <si>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</si>
  <si>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</si>
  <si>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</si>
  <si>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</si>
  <si>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</si>
  <si>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</si>
  <si>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</si>
  <si>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</si>
  <si>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</si>
  <si>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</si>
  <si>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</si>
  <si>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</si>
  <si>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</si>
  <si>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</si>
  <si>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</si>
  <si>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</si>
  <si>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</si>
  <si>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</si>
  <si>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</si>
  <si>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</si>
  <si>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</si>
  <si>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</si>
  <si>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</si>
  <si>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</si>
  <si>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</si>
  <si>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</si>
  <si>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</si>
  <si>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</si>
  <si>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</si>
  <si>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</si>
  <si>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</si>
  <si>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</si>
  <si>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</si>
  <si>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</si>
  <si>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</si>
  <si>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</si>
  <si>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</si>
  <si>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</si>
  <si>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</si>
  <si>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</si>
  <si>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</si>
  <si>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</si>
  <si>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</si>
  <si>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</si>
  <si>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</si>
  <si>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</si>
  <si>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</si>
  <si>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</si>
  <si>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</si>
  <si>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</si>
  <si>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</si>
  <si>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</si>
  <si>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</si>
  <si>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</si>
  <si>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</si>
  <si>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</si>
  <si>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</si>
  <si>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</si>
  <si>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</si>
  <si>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</si>
  <si>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</si>
  <si>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</si>
  <si>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</si>
  <si>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</si>
  <si>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</si>
  <si>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</si>
  <si>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</si>
  <si>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</si>
  <si>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</si>
  <si>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</si>
  <si>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</si>
  <si>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</si>
  <si>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</si>
  <si>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</si>
  <si>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</si>
  <si>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</si>
  <si>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</si>
  <si>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</si>
  <si>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</si>
  <si>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</si>
  <si>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</si>
  <si>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</si>
  <si>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</si>
  <si>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</si>
  <si>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</si>
  <si>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</si>
  <si>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</si>
  <si>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</si>
  <si>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</si>
  <si>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</si>
  <si>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</si>
  <si>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</si>
  <si>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</si>
  <si>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</si>
  <si>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</si>
  <si>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</si>
  <si>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</si>
  <si>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</si>
  <si>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</si>
  <si>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</si>
  <si>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</si>
  <si>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</si>
  <si>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</si>
  <si>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</si>
  <si>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</si>
  <si>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</si>
  <si>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</si>
  <si>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</si>
  <si>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</si>
  <si>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</si>
  <si>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</si>
  <si>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</si>
  <si>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</si>
  <si>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</si>
  <si>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</si>
  <si>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</si>
  <si>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</si>
  <si>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</si>
  <si>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</si>
  <si>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</si>
  <si>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</si>
  <si>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</si>
  <si>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</si>
  <si>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</si>
  <si>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</si>
  <si>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</si>
  <si>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</si>
  <si>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</si>
  <si>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</si>
  <si>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</si>
  <si>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</si>
  <si>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</si>
  <si>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</si>
  <si>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</si>
  <si>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</si>
  <si>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</si>
  <si>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</si>
  <si>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</si>
  <si>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</si>
  <si>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</si>
  <si>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</si>
  <si>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</si>
  <si>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</si>
  <si>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</si>
  <si>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</si>
  <si>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</si>
  <si>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</si>
  <si>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</si>
  <si>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</si>
  <si>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</si>
  <si>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</si>
  <si>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</si>
  <si>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</si>
  <si>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</si>
  <si>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</si>
  <si>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</si>
  <si>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</si>
  <si>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</si>
  <si>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</si>
  <si>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</si>
  <si>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</si>
  <si>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</si>
  <si>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</si>
  <si>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</si>
  <si>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</si>
  <si>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</si>
  <si>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</si>
  <si>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</si>
  <si>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</si>
  <si>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</si>
  <si>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</si>
  <si>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</si>
  <si>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</si>
  <si>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</si>
  <si>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</si>
  <si>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</si>
  <si>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</si>
  <si>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</si>
  <si>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</si>
  <si>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</si>
  <si>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</si>
  <si>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</si>
  <si>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</si>
  <si>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</si>
  <si>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</si>
  <si>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</si>
  <si>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</si>
  <si>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</si>
  <si>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</si>
  <si>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</si>
  <si>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</si>
  <si>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</si>
  <si>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</si>
  <si>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</si>
  <si>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</si>
  <si>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</si>
  <si>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</si>
  <si>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</si>
  <si>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</si>
  <si>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</si>
  <si>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</si>
  <si>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</si>
  <si>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</si>
  <si>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</si>
  <si>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</si>
  <si>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</si>
  <si>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</si>
  <si>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</si>
  <si>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</si>
  <si>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</si>
  <si>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</si>
  <si>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</si>
  <si>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</si>
  <si>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</si>
  <si>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</si>
  <si>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</si>
  <si>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</si>
  <si>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</si>
  <si>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</si>
  <si>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</si>
  <si>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</si>
  <si>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</si>
  <si>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</si>
  <si>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</si>
  <si>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</si>
  <si>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</si>
  <si>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</si>
  <si>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</si>
  <si>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</si>
  <si>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</si>
  <si>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</si>
  <si>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</si>
  <si>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</si>
  <si>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</si>
  <si>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</si>
  <si>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</si>
  <si>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</si>
  <si>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</si>
  <si>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</si>
  <si>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</si>
  <si>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</si>
  <si>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</si>
  <si>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</si>
  <si>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</si>
  <si>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</si>
  <si>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</si>
  <si>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</si>
  <si>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</si>
  <si>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</si>
  <si>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</si>
  <si>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</si>
  <si>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</si>
  <si>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</si>
  <si>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</si>
  <si>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</si>
  <si>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</si>
  <si>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</si>
  <si>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</si>
  <si>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</si>
  <si>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</si>
  <si>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</si>
  <si>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</si>
  <si>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</si>
  <si>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</si>
  <si>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</si>
  <si>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</si>
  <si>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</si>
  <si>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</si>
  <si>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</si>
  <si>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</si>
  <si>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</si>
  <si>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</si>
  <si>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</si>
  <si>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</si>
  <si>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</si>
  <si>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</si>
  <si>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</si>
  <si>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</si>
  <si>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</si>
  <si>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</si>
  <si>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</si>
  <si>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</si>
  <si>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</si>
  <si>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</si>
  <si>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</si>
  <si>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</si>
  <si>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</si>
  <si>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</si>
  <si>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</si>
  <si>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</si>
  <si>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</si>
  <si>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</si>
  <si>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</si>
  <si>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</si>
  <si>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</si>
  <si>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</si>
  <si>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</si>
  <si>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</si>
  <si>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</si>
  <si>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</si>
  <si>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</si>
  <si>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</si>
  <si>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</si>
  <si>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</si>
  <si>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</si>
  <si>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</si>
  <si>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</si>
  <si>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</si>
  <si>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</si>
  <si>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</si>
  <si>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</si>
  <si>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</si>
  <si>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</si>
  <si>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</si>
  <si>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</si>
  <si>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</si>
  <si>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</si>
  <si>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</si>
  <si>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</si>
  <si>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</si>
  <si>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</si>
  <si>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</si>
  <si>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</si>
  <si>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</si>
  <si>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</si>
  <si>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</si>
  <si>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</si>
  <si>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</si>
  <si>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</si>
  <si>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</si>
  <si>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</si>
  <si>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</si>
  <si>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</si>
  <si>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</si>
  <si>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</si>
  <si>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</si>
  <si>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</si>
  <si>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</si>
  <si>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</si>
  <si>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</si>
  <si>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</si>
  <si>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</si>
  <si>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</si>
  <si>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</si>
  <si>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</si>
  <si>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</si>
  <si>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</si>
  <si>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</si>
  <si>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</si>
  <si>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</si>
  <si>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</si>
  <si>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</si>
  <si>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</si>
  <si>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</si>
  <si>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</si>
  <si>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</si>
  <si>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</si>
  <si>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</si>
  <si>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</si>
  <si>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</si>
  <si>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</si>
  <si>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</si>
  <si>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</si>
  <si>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</si>
  <si>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</si>
  <si>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</si>
  <si>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</si>
  <si>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</si>
  <si>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</si>
  <si>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</si>
  <si>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</si>
  <si>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</si>
  <si>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</si>
  <si>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</si>
  <si>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</si>
  <si>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</si>
  <si>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</si>
  <si>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</si>
  <si>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</si>
  <si>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</si>
  <si>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</si>
  <si>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</si>
  <si>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</si>
  <si>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</si>
  <si>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</si>
  <si>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</si>
  <si>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</si>
  <si>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</si>
  <si>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</si>
  <si>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</si>
  <si>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</si>
  <si>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</si>
  <si>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</si>
  <si>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</si>
  <si>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</si>
  <si>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</si>
  <si>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</si>
  <si>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</si>
  <si>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</si>
  <si>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</si>
  <si>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</si>
  <si>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</si>
  <si>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</si>
  <si>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</si>
  <si>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</si>
  <si>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</si>
  <si>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</si>
  <si>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</si>
  <si>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</si>
  <si>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</si>
  <si>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</si>
  <si>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</si>
  <si>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</si>
  <si>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</si>
  <si>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</si>
  <si>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</si>
  <si>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</si>
  <si>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</si>
  <si>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</si>
  <si>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</si>
  <si>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</si>
  <si>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</si>
  <si>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</si>
  <si>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</si>
  <si>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</si>
  <si>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</si>
  <si>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</si>
  <si>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</si>
  <si>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</si>
  <si>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</si>
  <si>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</si>
  <si>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</si>
  <si>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</si>
  <si>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</si>
  <si>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</si>
  <si>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</si>
  <si>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</si>
  <si>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</si>
  <si>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</si>
  <si>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</si>
  <si>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</si>
  <si>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</si>
  <si>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</si>
  <si>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</si>
  <si>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</si>
  <si>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</si>
  <si>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</si>
  <si>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</si>
  <si>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</si>
  <si>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</si>
  <si>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</si>
  <si>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</si>
  <si>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</si>
  <si>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</si>
  <si>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</si>
  <si>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</si>
  <si>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</si>
  <si>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</si>
  <si>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</si>
  <si>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</si>
  <si>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</si>
  <si>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</si>
  <si>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</si>
  <si>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</si>
  <si>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</si>
  <si>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</si>
  <si>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</si>
  <si>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</si>
  <si>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</si>
  <si>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</si>
  <si>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</si>
  <si>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</si>
  <si>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</si>
  <si>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</si>
  <si>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</si>
  <si>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</si>
  <si>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</si>
  <si>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</si>
  <si>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</si>
  <si>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</si>
  <si>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</si>
  <si>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</si>
  <si>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</si>
  <si>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</si>
  <si>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</si>
  <si>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</si>
  <si>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</si>
  <si>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</si>
  <si>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</si>
  <si>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</si>
  <si>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</si>
  <si>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</si>
  <si>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</si>
  <si>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</si>
  <si>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</si>
  <si>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</si>
  <si>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</si>
  <si>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</si>
  <si>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</si>
  <si>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</si>
  <si>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</si>
  <si>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</si>
  <si>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</si>
  <si>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</si>
  <si>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</si>
  <si>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</si>
  <si>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</si>
  <si>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</si>
  <si>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</si>
  <si>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</si>
  <si>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</si>
  <si>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</si>
  <si>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</si>
  <si>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</si>
  <si>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</si>
  <si>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</si>
  <si>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</si>
  <si>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</si>
  <si>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</si>
  <si>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</si>
  <si>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</si>
  <si>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</si>
  <si>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</si>
  <si>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</si>
  <si>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</si>
  <si>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</si>
  <si>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</si>
  <si>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</si>
  <si>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</si>
  <si>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</si>
  <si>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</si>
  <si>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</si>
  <si>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</si>
  <si>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</si>
  <si>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</si>
  <si>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</si>
  <si>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</si>
  <si>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</si>
  <si>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</si>
  <si>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</si>
  <si>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</si>
  <si>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</si>
  <si>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</si>
  <si>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</si>
  <si>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</si>
  <si>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</si>
  <si>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</si>
  <si>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</si>
  <si>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</si>
  <si>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</si>
  <si>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</si>
  <si>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</si>
  <si>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</si>
  <si>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</si>
  <si>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</si>
  <si>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</si>
  <si>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</si>
  <si>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</si>
  <si>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</si>
  <si>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</si>
  <si>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</si>
  <si>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</si>
  <si>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</si>
  <si>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</si>
  <si>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</si>
  <si>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</si>
  <si>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</si>
  <si>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</si>
  <si>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</si>
  <si>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</si>
  <si>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</si>
  <si>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</si>
  <si>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</si>
  <si>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</si>
  <si>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</si>
  <si>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</si>
  <si>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</si>
  <si>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</si>
  <si>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</si>
  <si>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</si>
  <si>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</si>
  <si>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</si>
  <si>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</si>
  <si>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</si>
  <si>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</si>
  <si>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</si>
  <si>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</si>
  <si>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</si>
  <si>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</si>
  <si>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</si>
  <si>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</si>
  <si>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</si>
  <si>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</si>
  <si>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</si>
  <si>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</si>
  <si>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</si>
  <si>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</si>
  <si>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</si>
  <si>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</si>
  <si>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</si>
  <si>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</si>
  <si>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</si>
  <si>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</si>
  <si>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</si>
  <si>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</si>
  <si>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</si>
  <si>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</si>
  <si>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</si>
  <si>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</si>
  <si>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</si>
  <si>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</si>
  <si>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</si>
  <si>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</si>
  <si>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</si>
  <si>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</si>
  <si>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</si>
  <si>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</si>
  <si>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</si>
  <si>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</si>
  <si>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</si>
  <si>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</si>
  <si>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</si>
  <si>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</si>
  <si>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</si>
  <si>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</si>
  <si>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</si>
  <si>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</si>
  <si>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</si>
  <si>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</si>
  <si>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</si>
  <si>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</si>
  <si>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</si>
  <si>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</si>
  <si>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</si>
  <si>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</si>
  <si>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</si>
  <si>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</si>
  <si>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</si>
  <si>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</si>
  <si>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</si>
  <si>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</si>
  <si>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</si>
  <si>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</si>
  <si>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</si>
  <si>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</si>
  <si>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</si>
  <si>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</si>
  <si>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</si>
  <si>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</si>
  <si>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</si>
  <si>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</si>
  <si>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</si>
  <si>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</si>
  <si>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</si>
  <si>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</si>
  <si>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</si>
  <si>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</si>
  <si>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</si>
  <si>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</si>
  <si>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</si>
  <si>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</si>
  <si>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</si>
  <si>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</si>
  <si>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</si>
  <si>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</si>
  <si>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</si>
  <si>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</si>
  <si>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</si>
  <si>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</si>
  <si>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</si>
  <si>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</si>
  <si>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</si>
  <si>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</si>
  <si>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</si>
  <si>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</si>
  <si>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</si>
  <si>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</si>
  <si>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</si>
  <si>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</si>
  <si>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</si>
  <si>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</si>
  <si>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</si>
  <si>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</si>
  <si>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</si>
  <si>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</si>
  <si>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</si>
  <si>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</si>
  <si>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</si>
  <si>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</si>
  <si>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</si>
  <si>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</si>
  <si>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</si>
  <si>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</si>
  <si>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</si>
  <si>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</si>
  <si>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</si>
  <si>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</si>
  <si>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</si>
  <si>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</si>
  <si>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</si>
  <si>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</si>
  <si>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</si>
  <si>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</si>
  <si>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</si>
  <si>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</si>
  <si>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</si>
  <si>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</si>
  <si>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</si>
  <si>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</si>
  <si>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</si>
  <si>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</si>
  <si>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</si>
  <si>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</si>
  <si>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</si>
  <si>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</si>
  <si>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</si>
  <si>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</si>
  <si>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</si>
  <si>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</si>
  <si>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</si>
  <si>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</si>
  <si>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</si>
  <si>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</si>
  <si>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</si>
  <si>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</si>
  <si>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</si>
  <si>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</si>
  <si>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</si>
  <si>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</si>
  <si>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</si>
  <si>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</si>
  <si>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</si>
  <si>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</si>
  <si>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</si>
  <si>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</si>
  <si>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</si>
  <si>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</si>
  <si>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</si>
  <si>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</si>
  <si>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</si>
  <si>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</si>
  <si>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</si>
  <si>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</si>
  <si>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</si>
  <si>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</si>
  <si>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</si>
  <si>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</si>
  <si>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</si>
  <si>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</si>
  <si>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</si>
  <si>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</si>
  <si>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</si>
  <si>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</si>
  <si>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</si>
  <si>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</si>
  <si>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</si>
  <si>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</si>
  <si>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</si>
  <si>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</si>
  <si>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</si>
  <si>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</si>
  <si>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</si>
  <si>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</si>
  <si>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</si>
  <si>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</si>
  <si>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</si>
  <si>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</si>
  <si>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</si>
  <si>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</si>
  <si>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</si>
  <si>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</si>
  <si>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</si>
  <si>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</si>
  <si>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</si>
  <si>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</si>
  <si>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</si>
  <si>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</si>
  <si>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</si>
  <si>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</si>
  <si>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</si>
  <si>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</si>
  <si>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</si>
  <si>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</si>
  <si>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</si>
  <si>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</si>
  <si>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</si>
  <si>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</si>
  <si>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</si>
  <si>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</si>
  <si>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</si>
  <si>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</si>
  <si>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</si>
  <si>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</si>
  <si>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</si>
  <si>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</si>
  <si>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</si>
  <si>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</si>
  <si>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</si>
  <si>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</si>
  <si>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</si>
  <si>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</si>
  <si>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</si>
  <si>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</si>
  <si>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</si>
  <si>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</si>
  <si>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</si>
  <si>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</si>
  <si>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</si>
  <si>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</si>
  <si>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</si>
  <si>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</si>
  <si>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</si>
  <si>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</si>
  <si>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</si>
  <si>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</si>
  <si>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</si>
  <si>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</si>
  <si>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</si>
  <si>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</si>
  <si>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</si>
  <si>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</si>
  <si>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</si>
  <si>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</si>
  <si>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</si>
  <si>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</si>
  <si>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</si>
  <si>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</si>
  <si>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</si>
  <si>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</si>
  <si>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</si>
  <si>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</si>
  <si>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</si>
  <si>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</si>
  <si>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</si>
  <si>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</si>
  <si>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</si>
  <si>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</si>
  <si>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</si>
  <si>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</si>
  <si>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</si>
  <si>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</si>
  <si>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</si>
  <si>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</si>
  <si>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</si>
  <si>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</si>
  <si>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</si>
  <si>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</si>
  <si>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</si>
  <si>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</si>
  <si>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</si>
  <si>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</si>
  <si>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</si>
  <si>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</si>
  <si>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</si>
  <si>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</si>
  <si>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</si>
  <si>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</si>
  <si>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</si>
  <si>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</si>
  <si>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</si>
  <si>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</si>
  <si>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</si>
  <si>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</si>
  <si>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</si>
  <si>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</si>
  <si>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</si>
  <si>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</si>
  <si>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</si>
  <si>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</si>
  <si>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</si>
  <si>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</si>
  <si>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</si>
  <si>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</si>
  <si>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</si>
  <si>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</si>
  <si>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</si>
  <si>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</si>
  <si>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</si>
  <si>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</si>
  <si>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</si>
  <si>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</si>
  <si>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</si>
  <si>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</si>
  <si>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</si>
  <si>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</si>
  <si>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</si>
  <si>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</si>
  <si>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</si>
  <si>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</si>
  <si>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</si>
  <si>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</si>
  <si>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</si>
  <si>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</si>
  <si>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</si>
  <si>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</si>
  <si>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</si>
  <si>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</si>
  <si>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</si>
  <si>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</si>
  <si>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</si>
  <si>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</si>
  <si>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</si>
  <si>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</si>
  <si>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</si>
  <si>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</si>
  <si>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</si>
  <si>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</si>
  <si>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</si>
  <si>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</si>
  <si>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</si>
  <si>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</si>
  <si>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</si>
  <si>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</si>
  <si>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</si>
  <si>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</si>
  <si>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</si>
  <si>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</si>
  <si>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</si>
  <si>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</si>
  <si>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</si>
  <si>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</si>
  <si>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</si>
  <si>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</si>
  <si>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</si>
  <si>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</si>
  <si>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</si>
  <si>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</si>
  <si>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</si>
  <si>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</si>
  <si>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</si>
  <si>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</si>
  <si>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</si>
  <si>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</si>
  <si>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</si>
  <si>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</si>
  <si>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</si>
  <si>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</si>
  <si>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</si>
  <si>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</si>
  <si>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</si>
  <si>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</si>
  <si>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</si>
  <si>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</si>
  <si>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</si>
  <si>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</si>
  <si>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</si>
  <si>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</si>
  <si>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</si>
  <si>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</si>
  <si>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</si>
  <si>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</si>
  <si>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</si>
  <si>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</si>
  <si>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</si>
  <si>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</si>
  <si>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</si>
  <si>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</si>
  <si>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</si>
  <si>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</si>
  <si>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</si>
  <si>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</si>
  <si>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</si>
  <si>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</si>
  <si>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</si>
  <si>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</si>
  <si>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</si>
  <si>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</si>
  <si>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</si>
  <si>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</si>
  <si>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</si>
  <si>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</si>
  <si>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</si>
  <si>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</si>
  <si>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</si>
  <si>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</si>
  <si>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</si>
  <si>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</si>
  <si>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</si>
  <si>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</si>
  <si>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</si>
  <si>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</si>
  <si>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</si>
  <si>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</si>
  <si>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</si>
  <si>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</si>
  <si>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</si>
  <si>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</si>
  <si>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</si>
  <si>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</si>
  <si>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</si>
  <si>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</si>
  <si>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</si>
  <si>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</si>
  <si>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</si>
  <si>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</si>
  <si>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</si>
  <si>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</si>
  <si>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</si>
  <si>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</si>
  <si>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</si>
  <si>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</si>
  <si>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</si>
  <si>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</si>
  <si>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</si>
  <si>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</si>
  <si>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</si>
  <si>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</si>
  <si>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</si>
  <si>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</si>
  <si>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</si>
  <si>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</si>
  <si>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</si>
  <si>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</si>
  <si>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</si>
  <si>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</si>
  <si>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</si>
  <si>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</si>
  <si>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</si>
  <si>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</si>
  <si>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</si>
  <si>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</si>
  <si>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</si>
  <si>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</si>
  <si>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</si>
  <si>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</si>
  <si>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</si>
  <si>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</si>
  <si>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</si>
  <si>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</si>
  <si>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</si>
  <si>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</si>
  <si>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</si>
  <si>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</si>
  <si>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</si>
  <si>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</si>
  <si>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</si>
  <si>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</si>
  <si>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</si>
  <si>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</si>
  <si>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</si>
  <si>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</si>
  <si>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</si>
  <si>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</si>
  <si>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</si>
  <si>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</si>
  <si>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</si>
  <si>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</si>
  <si>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</si>
  <si>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</si>
  <si>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</si>
  <si>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</si>
  <si>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</si>
  <si>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</si>
  <si>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</si>
  <si>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</si>
  <si>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</si>
  <si>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</si>
  <si>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</si>
  <si>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</si>
  <si>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</si>
  <si>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</si>
  <si>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</si>
  <si>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</si>
  <si>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</si>
  <si>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</si>
  <si>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</si>
  <si>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</si>
  <si>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</si>
  <si>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</si>
  <si>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</si>
  <si>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</si>
  <si>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</si>
  <si>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</si>
  <si>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</si>
  <si>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</si>
  <si>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</si>
  <si>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</si>
  <si>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</si>
  <si>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</si>
  <si>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</si>
  <si>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</si>
  <si>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</si>
  <si>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</si>
  <si>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</si>
  <si>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</si>
  <si>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</si>
  <si>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</si>
  <si>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</si>
  <si>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</si>
  <si>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</si>
  <si>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</si>
  <si>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</si>
  <si>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</si>
  <si>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</si>
  <si>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</si>
  <si>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</si>
  <si>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</si>
  <si>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</si>
  <si>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</si>
  <si>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</si>
  <si>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</si>
  <si>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</si>
  <si>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</si>
  <si>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</si>
  <si>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</si>
  <si>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</si>
  <si>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</si>
  <si>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</si>
  <si>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</si>
  <si>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</si>
  <si>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</si>
  <si>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</si>
  <si>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</si>
  <si>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</si>
  <si>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</si>
  <si>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</si>
  <si>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</si>
  <si>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</si>
  <si>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</si>
  <si>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</si>
  <si>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</si>
  <si>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</si>
  <si>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</si>
  <si>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</si>
  <si>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</si>
  <si>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</si>
  <si>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</si>
  <si>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</si>
  <si>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</si>
  <si>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</si>
  <si>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</si>
  <si>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</si>
  <si>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</si>
  <si>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</si>
  <si>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</si>
  <si>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</si>
  <si>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</si>
  <si>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</si>
  <si>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</si>
  <si>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</si>
  <si>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</si>
  <si>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</si>
  <si>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</si>
  <si>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</si>
  <si>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</si>
  <si>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</si>
  <si>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</si>
  <si>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</si>
  <si>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</si>
  <si>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</si>
  <si>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</si>
  <si>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</si>
  <si>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</si>
  <si>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</si>
  <si>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</si>
  <si>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</si>
  <si>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</si>
  <si>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</si>
  <si>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</si>
  <si>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</si>
  <si>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</si>
  <si>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</si>
  <si>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</si>
  <si>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</si>
  <si>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</si>
  <si>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</si>
  <si>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</si>
  <si>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</si>
  <si>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</si>
  <si>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</si>
  <si>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</si>
  <si>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</si>
  <si>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</si>
  <si>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</si>
  <si>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</si>
  <si>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</si>
  <si>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</si>
  <si>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</si>
  <si>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</si>
  <si>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</si>
  <si>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</si>
  <si>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</si>
  <si>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</si>
  <si>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</si>
  <si>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</si>
  <si>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</si>
  <si>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</si>
  <si>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</si>
  <si>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</si>
  <si>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</si>
  <si>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</si>
  <si>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</si>
  <si>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</si>
  <si>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</si>
  <si>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</si>
  <si>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</si>
  <si>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</si>
  <si>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</si>
  <si>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</si>
  <si>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</si>
  <si>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</si>
  <si>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</si>
  <si>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</si>
  <si>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</si>
  <si>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</si>
  <si>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</si>
  <si>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</si>
  <si>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</si>
  <si>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</si>
  <si>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</si>
  <si>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</si>
  <si>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</si>
  <si>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</si>
  <si>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</si>
  <si>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</si>
  <si>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</si>
  <si>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</si>
  <si>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</si>
  <si>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</si>
  <si>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</si>
  <si>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</si>
  <si>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</si>
  <si>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</si>
  <si>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</si>
  <si>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</si>
  <si>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</si>
  <si>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</si>
  <si>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</si>
  <si>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</si>
  <si>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</si>
  <si>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</si>
  <si>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</si>
  <si>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</si>
  <si>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</si>
  <si>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</si>
  <si>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</si>
  <si>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</si>
  <si>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</si>
  <si>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</si>
  <si>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</si>
  <si>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</si>
  <si>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</si>
  <si>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</si>
  <si>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</si>
  <si>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</si>
  <si>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</si>
  <si>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</si>
  <si>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</si>
  <si>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</si>
  <si>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</si>
  <si>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</si>
  <si>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</si>
  <si>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</si>
  <si>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</si>
  <si>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</si>
  <si>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</si>
  <si>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</si>
  <si>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</si>
  <si>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</si>
  <si>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</si>
  <si>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</si>
  <si>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</si>
  <si>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</si>
  <si>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</si>
  <si>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</si>
  <si>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</si>
  <si>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</si>
  <si>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</si>
  <si>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</si>
  <si>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</si>
  <si>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</si>
  <si>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</si>
  <si>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</si>
  <si>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</si>
  <si>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</si>
  <si>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</si>
  <si>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</si>
  <si>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</si>
  <si>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</si>
  <si>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</si>
  <si>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</si>
  <si>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</si>
  <si>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</si>
  <si>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</si>
  <si>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</si>
  <si>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</si>
  <si>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</si>
  <si>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</si>
  <si>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</si>
  <si>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</si>
  <si>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</si>
  <si>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</si>
  <si>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</si>
  <si>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</si>
  <si>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</si>
  <si>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</si>
  <si>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</si>
  <si>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</si>
  <si>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</si>
  <si>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</si>
  <si>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</si>
  <si>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</si>
  <si>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</si>
  <si>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</si>
  <si>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</si>
  <si>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</si>
  <si>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</si>
  <si>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</si>
  <si>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</si>
  <si>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</si>
  <si>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</si>
  <si>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</si>
  <si>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</si>
  <si>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</si>
  <si>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</si>
  <si>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</si>
  <si>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</si>
  <si>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</si>
  <si>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</si>
  <si>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</si>
  <si>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</si>
  <si>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</si>
  <si>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</si>
  <si>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</si>
  <si>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</si>
  <si>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</si>
  <si>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</si>
  <si>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</si>
  <si>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</si>
  <si>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</si>
  <si>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</si>
  <si>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</si>
  <si>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</si>
  <si>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</si>
  <si>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</si>
  <si>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</si>
  <si>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</si>
  <si>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</si>
  <si>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</si>
  <si>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</si>
  <si>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</si>
  <si>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</si>
  <si>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</si>
  <si>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</si>
  <si>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</si>
  <si>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</si>
  <si>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</si>
  <si>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</si>
  <si>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</si>
  <si>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</si>
  <si>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</si>
  <si>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</si>
  <si>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</si>
  <si>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</si>
  <si>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</si>
  <si>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</si>
  <si>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</si>
  <si>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</si>
  <si>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</si>
  <si>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</si>
  <si>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</si>
  <si>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</si>
  <si>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</si>
  <si>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</si>
  <si>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</si>
  <si>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</si>
  <si>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</si>
  <si>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</si>
  <si>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</si>
  <si>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</si>
  <si>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</si>
  <si>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</si>
  <si>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</si>
  <si>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</si>
  <si>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</si>
  <si>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</si>
  <si>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</si>
  <si>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</si>
  <si>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</si>
  <si>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</si>
  <si>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</si>
  <si>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</si>
  <si>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</si>
  <si>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</si>
  <si>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</si>
  <si>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</si>
  <si>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</si>
  <si>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</si>
  <si>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</si>
  <si>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</si>
  <si>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</si>
  <si>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</si>
  <si>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</si>
  <si>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</si>
  <si>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</si>
  <si>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</si>
  <si>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</si>
  <si>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</si>
  <si>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</si>
  <si>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</si>
  <si>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</si>
  <si>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</si>
  <si>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</si>
  <si>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</si>
  <si>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</si>
  <si>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</si>
  <si>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</si>
  <si>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</si>
  <si>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</si>
  <si>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</si>
  <si>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</si>
  <si>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</si>
  <si>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</si>
  <si>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</si>
  <si>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</si>
  <si>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</si>
  <si>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</si>
  <si>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</si>
  <si>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</si>
  <si>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</si>
  <si>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</si>
  <si>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</si>
  <si>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</si>
  <si>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</si>
  <si>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</si>
  <si>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</si>
  <si>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</si>
  <si>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</si>
  <si>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</si>
  <si>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</si>
  <si>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</si>
  <si>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</si>
  <si>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</si>
  <si>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</si>
  <si>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</si>
  <si>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</si>
  <si>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</si>
  <si>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</si>
  <si>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</si>
  <si>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</si>
  <si>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</si>
  <si>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</si>
  <si>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</si>
  <si>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</si>
  <si>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</si>
  <si>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</si>
  <si>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</si>
  <si>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</si>
  <si>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</si>
  <si>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</si>
  <si>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</si>
  <si>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</si>
  <si>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</si>
  <si>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</si>
  <si>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</si>
  <si>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</si>
  <si>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</si>
  <si>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</si>
  <si>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</si>
  <si>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</si>
  <si>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</si>
  <si>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</si>
  <si>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</si>
  <si>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</si>
  <si>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</si>
  <si>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</si>
  <si>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</si>
  <si>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</si>
  <si>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</si>
  <si>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</si>
  <si>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</si>
  <si>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</si>
  <si>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</si>
  <si>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</si>
  <si>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</si>
  <si>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</si>
  <si>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</si>
  <si>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</si>
  <si>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</si>
  <si>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</si>
  <si>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</si>
  <si>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</si>
  <si>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</si>
  <si>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</si>
  <si>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</si>
  <si>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</si>
  <si>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</si>
  <si>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</si>
  <si>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</si>
  <si>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</si>
  <si>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</si>
  <si>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</si>
  <si>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</si>
  <si>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</si>
  <si>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</si>
  <si>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</si>
  <si>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</si>
  <si>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</si>
  <si>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</si>
  <si>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</si>
  <si>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</si>
  <si>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</si>
  <si>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</si>
  <si>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</si>
  <si>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</si>
  <si>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</si>
  <si>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</si>
  <si>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</si>
  <si>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</si>
  <si>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</si>
  <si>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</si>
  <si>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</si>
  <si>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</si>
  <si>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</si>
  <si>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</si>
  <si>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</si>
  <si>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</si>
  <si>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</si>
  <si>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</si>
  <si>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</si>
  <si>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</si>
  <si>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</si>
  <si>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</si>
  <si>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</si>
  <si>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</si>
  <si>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</si>
  <si>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</si>
  <si>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</si>
  <si>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</si>
  <si>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</si>
  <si>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</si>
  <si>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</si>
  <si>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</si>
  <si>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</si>
  <si>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</si>
  <si>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</si>
  <si>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</si>
  <si>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</si>
  <si>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</si>
  <si>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</si>
  <si>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</si>
  <si>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</si>
  <si>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</si>
  <si>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</si>
  <si>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</si>
  <si>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</si>
  <si>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</si>
  <si>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</si>
  <si>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</si>
  <si>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</si>
  <si>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</si>
  <si>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</si>
  <si>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</si>
  <si>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</si>
  <si>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</si>
  <si>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</si>
  <si>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</si>
  <si>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</si>
  <si>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</si>
  <si>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</si>
  <si>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</si>
  <si>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</si>
  <si>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</si>
  <si>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</si>
  <si>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</si>
  <si>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</si>
  <si>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</si>
  <si>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</si>
  <si>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</si>
  <si>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</si>
  <si>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</si>
  <si>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</si>
  <si>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</si>
  <si>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</si>
  <si>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</si>
  <si>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</si>
  <si>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</si>
  <si>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</si>
  <si>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</si>
  <si>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</si>
  <si>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</si>
  <si>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</si>
  <si>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</si>
  <si>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</si>
  <si>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</si>
  <si>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</si>
  <si>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</si>
  <si>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</si>
  <si>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</si>
  <si>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</si>
  <si>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</si>
  <si>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</si>
  <si>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</si>
  <si>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</si>
  <si>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</si>
  <si>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</si>
  <si>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</si>
  <si>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</si>
  <si>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</si>
  <si>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</si>
  <si>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</si>
  <si>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</si>
  <si>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</si>
  <si>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</si>
  <si>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</si>
  <si>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</si>
  <si>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</si>
  <si>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</si>
  <si>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</si>
  <si>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</si>
  <si>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</si>
  <si>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</si>
  <si>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</si>
  <si>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</si>
  <si>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</si>
  <si>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</si>
  <si>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</si>
  <si>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</si>
  <si>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</si>
  <si>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</si>
  <si>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</si>
  <si>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</si>
  <si>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</si>
  <si>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</si>
  <si>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</si>
  <si>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</si>
  <si>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</si>
  <si>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</si>
  <si>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</si>
  <si>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</si>
  <si>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</si>
  <si>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</si>
  <si>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</si>
  <si>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</si>
  <si>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</si>
  <si>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</si>
  <si>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</si>
  <si>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</si>
  <si>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</si>
  <si>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</si>
  <si>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</si>
  <si>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</si>
  <si>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</si>
  <si>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</si>
  <si>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</si>
  <si>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</si>
  <si>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</si>
  <si>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</si>
  <si>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</si>
  <si>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</si>
  <si>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</si>
  <si>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</si>
  <si>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</si>
  <si>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</si>
  <si>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</si>
  <si>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</si>
  <si>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</si>
  <si>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</si>
  <si>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</si>
  <si>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</si>
  <si>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</si>
  <si>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</si>
  <si>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</si>
  <si>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</si>
  <si>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</si>
  <si>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</si>
  <si>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</si>
  <si>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</si>
  <si>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</si>
  <si>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</si>
  <si>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</si>
  <si>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</si>
  <si>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</si>
  <si>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</si>
  <si>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</si>
  <si>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</si>
  <si>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</si>
  <si>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</si>
  <si>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</si>
  <si>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</si>
  <si>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</si>
  <si>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</si>
  <si>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</si>
  <si>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</si>
  <si>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</si>
  <si>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</si>
  <si>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</si>
  <si>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</si>
  <si>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</si>
  <si>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</si>
  <si>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</si>
  <si>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</si>
  <si>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</si>
  <si>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</si>
  <si>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</si>
  <si>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</si>
  <si>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</si>
  <si>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</si>
  <si>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</si>
  <si>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</si>
  <si>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</si>
  <si>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</si>
  <si>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</si>
  <si>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</si>
  <si>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</si>
  <si>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</si>
  <si>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</si>
  <si>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</si>
  <si>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</si>
  <si>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</si>
  <si>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</si>
  <si>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</si>
  <si>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</si>
  <si>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</si>
  <si>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</si>
  <si>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</si>
  <si>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</si>
  <si>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</si>
  <si>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</si>
  <si>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</si>
  <si>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</si>
  <si>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</si>
  <si>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</si>
  <si>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</si>
  <si>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</si>
  <si>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</si>
  <si>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</si>
  <si>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</si>
  <si>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</si>
  <si>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</si>
  <si>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</si>
  <si>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</si>
  <si>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</si>
  <si>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</si>
  <si>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</si>
  <si>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</si>
  <si>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</si>
  <si>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</si>
  <si>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</si>
  <si>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</si>
  <si>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</si>
  <si>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</si>
  <si>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</si>
  <si>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</si>
  <si>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</si>
  <si>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</si>
  <si>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</si>
  <si>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</si>
  <si>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</si>
  <si>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</si>
  <si>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</si>
  <si>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</si>
  <si>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</si>
  <si>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</si>
  <si>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</si>
  <si>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</si>
  <si>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</si>
  <si>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</si>
  <si>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</si>
  <si>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</si>
  <si>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</si>
  <si>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</si>
  <si>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</si>
  <si>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</si>
  <si>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</si>
  <si>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</si>
  <si>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</si>
  <si>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</si>
  <si>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</si>
  <si>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</si>
  <si>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</si>
  <si>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</si>
  <si>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</si>
  <si>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</si>
  <si>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</si>
  <si>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</si>
  <si>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</si>
  <si>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</si>
  <si>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</si>
  <si>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</si>
  <si>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</si>
  <si>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</si>
  <si>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</si>
  <si>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</si>
  <si>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</si>
  <si>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</si>
  <si>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</si>
  <si>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</si>
  <si>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</si>
  <si>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</si>
  <si>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</si>
  <si>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</si>
  <si>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</si>
  <si>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</si>
  <si>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</si>
  <si>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</si>
  <si>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</si>
  <si>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</si>
  <si>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</si>
  <si>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</si>
  <si>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</si>
  <si>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</si>
  <si>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</si>
  <si>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</si>
  <si>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</si>
  <si>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</si>
  <si>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</si>
  <si>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</si>
  <si>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</si>
  <si>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</si>
  <si>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</si>
  <si>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</si>
  <si>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</si>
  <si>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</si>
  <si>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</si>
  <si>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</si>
  <si>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</si>
  <si>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</si>
  <si>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</si>
  <si>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</si>
  <si>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</si>
  <si>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</si>
  <si>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</si>
  <si>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</si>
  <si>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</si>
  <si>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</si>
  <si>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</si>
  <si>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</si>
  <si>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</si>
  <si>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</si>
  <si>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</si>
  <si>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</si>
  <si>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</si>
  <si>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</si>
  <si>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</si>
  <si>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</si>
  <si>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</si>
  <si>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</si>
  <si>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</si>
  <si>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</si>
  <si>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</si>
  <si>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</si>
  <si>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</si>
  <si>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</si>
  <si>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</si>
  <si>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</si>
  <si>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</si>
  <si>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</si>
  <si>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</si>
  <si>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</si>
  <si>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</si>
  <si>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</si>
  <si>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</si>
  <si>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</si>
  <si>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</si>
  <si>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</si>
  <si>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</si>
  <si>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</si>
  <si>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</si>
  <si>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</si>
  <si>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</si>
  <si>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</si>
  <si>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</si>
  <si>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</si>
  <si>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</si>
  <si>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</si>
  <si>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</si>
  <si>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</si>
  <si>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</si>
  <si>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</si>
  <si>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</si>
  <si>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</si>
  <si>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</si>
  <si>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</si>
  <si>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</si>
  <si>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</si>
  <si>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</si>
  <si>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</si>
  <si>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</si>
  <si>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</si>
  <si>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</si>
  <si>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</si>
  <si>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</si>
  <si>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</si>
  <si>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</si>
  <si>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</si>
  <si>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</si>
  <si>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</si>
  <si>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</si>
  <si>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</si>
  <si>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</si>
  <si>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</si>
  <si>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</si>
  <si>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</si>
  <si>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</si>
  <si>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</si>
  <si>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</si>
  <si>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</si>
  <si>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</si>
  <si>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</si>
  <si>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</si>
  <si>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</si>
  <si>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</si>
  <si>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</si>
  <si>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</si>
  <si>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</si>
  <si>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</si>
  <si>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</si>
  <si>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</si>
  <si>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</si>
  <si>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</si>
  <si>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</si>
  <si>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</si>
  <si>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</si>
  <si>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</si>
  <si>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</si>
  <si>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</si>
  <si>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</si>
  <si>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</si>
  <si>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</si>
  <si>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</si>
  <si>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</si>
  <si>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</si>
  <si>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</si>
  <si>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</si>
  <si>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</si>
  <si>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</si>
  <si>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</si>
  <si>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</si>
  <si>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</si>
  <si>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</si>
  <si>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</si>
  <si>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</si>
  <si>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</si>
  <si>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</si>
  <si>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</si>
  <si>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</si>
  <si>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</si>
  <si>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</si>
  <si>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</si>
  <si>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</si>
  <si>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</si>
  <si>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</si>
  <si>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</si>
  <si>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</si>
  <si>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</si>
  <si>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</si>
  <si>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</si>
  <si>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</si>
  <si>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</si>
  <si>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</si>
  <si>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</si>
  <si>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</si>
  <si>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</si>
  <si>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</si>
  <si>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</si>
  <si>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</si>
  <si>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</si>
  <si>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</si>
  <si>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</si>
  <si>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</si>
  <si>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</si>
  <si>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</si>
  <si>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</si>
  <si>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</si>
  <si>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</si>
  <si>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</si>
  <si>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</si>
  <si>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</si>
  <si>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</si>
  <si>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</si>
  <si>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</si>
  <si>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</si>
  <si>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</si>
  <si>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</si>
  <si>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</si>
  <si>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</si>
  <si>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</si>
  <si>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</si>
  <si>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</si>
  <si>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</si>
  <si>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</si>
  <si>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</si>
  <si>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</si>
  <si>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</si>
  <si>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</si>
  <si>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</si>
  <si>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</si>
  <si>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</si>
  <si>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</si>
  <si>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</si>
  <si>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</si>
  <si>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</si>
  <si>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</si>
  <si>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</si>
  <si>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</si>
  <si>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</si>
  <si>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</si>
  <si>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</si>
  <si>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</si>
  <si>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</si>
  <si>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</si>
  <si>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</si>
  <si>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</si>
  <si>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</si>
  <si>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</si>
  <si>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</si>
  <si>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</si>
  <si>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</si>
  <si>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</si>
  <si>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</si>
  <si>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</si>
  <si>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</si>
  <si>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</si>
  <si>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</si>
  <si>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</si>
  <si>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</si>
  <si>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</si>
  <si>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</si>
  <si>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</si>
  <si>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</si>
  <si>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</si>
  <si>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</si>
  <si>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</si>
  <si>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</si>
  <si>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</si>
  <si>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</si>
  <si>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</si>
  <si>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</si>
  <si>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</si>
  <si>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</si>
  <si>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</si>
  <si>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</si>
  <si>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</si>
  <si>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</si>
  <si>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</si>
  <si>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</si>
  <si>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</si>
  <si>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</si>
  <si>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</si>
  <si>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</si>
  <si>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</si>
  <si>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</si>
  <si>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</si>
  <si>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</si>
  <si>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</si>
  <si>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</si>
  <si>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</si>
  <si>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</si>
  <si>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</si>
  <si>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</si>
  <si>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</si>
  <si>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</si>
  <si>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</si>
  <si>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</si>
  <si>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</si>
  <si>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</si>
  <si>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</si>
  <si>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</si>
  <si>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</si>
  <si>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</si>
  <si>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</si>
  <si>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</si>
  <si>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</si>
  <si>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</si>
  <si>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</si>
  <si>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</si>
  <si>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</si>
  <si>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</si>
  <si>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</si>
  <si>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</si>
  <si>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</si>
  <si>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</si>
  <si>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</si>
  <si>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</si>
  <si>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</si>
  <si>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</si>
  <si>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</si>
  <si>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</si>
  <si>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</si>
  <si>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</si>
  <si>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</si>
  <si>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</si>
  <si>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</si>
  <si>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</si>
  <si>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</si>
  <si>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</si>
  <si>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</si>
  <si>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</si>
  <si>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</si>
  <si>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</si>
  <si>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</si>
  <si>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</si>
  <si>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</si>
  <si>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</si>
  <si>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</si>
  <si>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</si>
  <si>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</si>
  <si>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</si>
  <si>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</si>
  <si>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</si>
  <si>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</si>
  <si>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</si>
  <si>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</si>
  <si>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</si>
  <si>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</si>
  <si>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</si>
  <si>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</si>
  <si>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</si>
  <si>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</si>
  <si>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</si>
  <si>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</si>
  <si>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</si>
  <si>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</si>
  <si>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</si>
  <si>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</si>
  <si>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</si>
  <si>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</si>
  <si>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</si>
  <si>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</si>
  <si>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</si>
  <si>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</si>
  <si>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</si>
  <si>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</si>
  <si>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</si>
  <si>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</si>
  <si>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</si>
  <si>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</si>
  <si>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</si>
  <si>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</si>
  <si>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</si>
  <si>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</si>
  <si>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</si>
  <si>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</si>
  <si>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</si>
  <si>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</si>
  <si>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</si>
  <si>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</si>
  <si>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</si>
  <si>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</si>
  <si>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</si>
  <si>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</si>
  <si>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</si>
  <si>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</si>
  <si>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</si>
  <si>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</si>
  <si>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</si>
  <si>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</si>
  <si>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</si>
  <si>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</si>
  <si>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</si>
  <si>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</si>
  <si>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</si>
  <si>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</si>
  <si>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</si>
  <si>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</si>
  <si>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</si>
  <si>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</si>
  <si>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</si>
  <si>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</si>
  <si>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</si>
  <si>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</si>
  <si>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</si>
  <si>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</si>
  <si>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</si>
  <si>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</si>
  <si>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</si>
  <si>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</si>
  <si>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</si>
  <si>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</si>
  <si>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</si>
  <si>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</si>
  <si>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</si>
  <si>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</si>
  <si>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</si>
  <si>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</si>
  <si>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</si>
  <si>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</si>
  <si>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</si>
  <si>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</si>
  <si>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</si>
  <si>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</si>
  <si>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</si>
  <si>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</si>
  <si>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</si>
  <si>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</si>
  <si>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</si>
  <si>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</si>
  <si>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</si>
  <si>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</si>
  <si>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</si>
  <si>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</si>
  <si>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</si>
  <si>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</si>
  <si>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</si>
  <si>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</si>
  <si>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</si>
  <si>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</si>
  <si>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</si>
  <si>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</si>
  <si>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</si>
  <si>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</si>
  <si>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</si>
  <si>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</si>
  <si>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</si>
  <si>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</si>
  <si>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</si>
  <si>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</si>
  <si>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</si>
  <si>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</si>
  <si>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</si>
  <si>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</si>
  <si>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</si>
  <si>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</si>
  <si>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</si>
  <si>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</si>
  <si>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</si>
  <si>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</si>
  <si>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</si>
  <si>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</si>
  <si>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</si>
  <si>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</si>
  <si>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</si>
  <si>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</si>
  <si>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</si>
  <si>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</si>
  <si>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</si>
  <si>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</si>
  <si>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</si>
  <si>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</si>
  <si>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</si>
  <si>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</si>
  <si>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</si>
  <si>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</si>
  <si>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</si>
  <si>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</si>
  <si>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</si>
  <si>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</si>
  <si>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</si>
  <si>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</si>
  <si>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</si>
  <si>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</si>
  <si>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</si>
  <si>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</si>
  <si>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</si>
  <si>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</si>
  <si>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</si>
  <si>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</si>
  <si>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</si>
  <si>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</si>
  <si>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</si>
  <si>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</si>
  <si>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</si>
  <si>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</si>
  <si>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</si>
  <si>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</si>
  <si>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</si>
  <si>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</si>
  <si>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</si>
  <si>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</si>
  <si>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</si>
  <si>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</si>
  <si>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</si>
  <si>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</si>
  <si>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</si>
  <si>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</si>
  <si>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</si>
  <si>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</si>
  <si>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</si>
  <si>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</si>
  <si>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</si>
  <si>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</si>
  <si>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</si>
  <si>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</si>
  <si>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</si>
  <si>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</si>
  <si>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</si>
  <si>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</si>
  <si>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</si>
  <si>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</si>
  <si>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</si>
  <si>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</si>
  <si>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</si>
  <si>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</si>
  <si>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</si>
  <si>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</si>
  <si>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</si>
  <si>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</si>
  <si>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</si>
  <si>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</si>
  <si>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</si>
  <si>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</si>
  <si>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</si>
  <si>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</si>
  <si>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</si>
  <si>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</si>
  <si>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</si>
  <si>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</si>
  <si>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</si>
  <si>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</si>
  <si>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</si>
  <si>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</si>
  <si>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</si>
  <si>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</si>
  <si>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</si>
  <si>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</si>
  <si>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</si>
  <si>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</si>
  <si>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</si>
  <si>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</si>
  <si>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</si>
  <si>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</si>
  <si>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</si>
  <si>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</si>
  <si>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</si>
  <si>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</si>
  <si>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</si>
  <si>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</si>
  <si>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</si>
  <si>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</si>
  <si>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</si>
  <si>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</si>
  <si>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</si>
  <si>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</si>
  <si>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</si>
  <si>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</si>
  <si>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</si>
  <si>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</si>
  <si>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</si>
  <si>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</si>
  <si>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</si>
  <si>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</si>
  <si>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</si>
  <si>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</si>
  <si>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</si>
  <si>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</si>
  <si>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</si>
  <si>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</si>
  <si>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</si>
  <si>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</si>
  <si>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</si>
  <si>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</si>
  <si>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</si>
  <si>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</si>
  <si>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</si>
  <si>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</si>
  <si>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</si>
  <si>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</si>
  <si>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</si>
  <si>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</si>
  <si>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</si>
  <si>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</si>
  <si>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</si>
  <si>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</si>
  <si>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</si>
  <si>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</si>
  <si>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</si>
  <si>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</si>
  <si>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</si>
  <si>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</si>
  <si>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</si>
  <si>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</si>
  <si>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</si>
  <si>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</si>
  <si>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</si>
  <si>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</si>
  <si>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</si>
  <si>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</si>
  <si>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</si>
  <si>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</si>
  <si>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</si>
  <si>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</si>
  <si>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</si>
  <si>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</si>
  <si>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</si>
  <si>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</si>
  <si>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</si>
  <si>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</si>
  <si>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</si>
  <si>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</si>
  <si>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</si>
  <si>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</si>
  <si>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</si>
  <si>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</si>
  <si>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</si>
  <si>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</si>
  <si>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</si>
  <si>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</si>
  <si>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</si>
  <si>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</si>
  <si>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</si>
  <si>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</si>
  <si>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</si>
  <si>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</si>
  <si>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</si>
  <si>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</si>
  <si>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</si>
  <si>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</si>
  <si>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</si>
  <si>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</si>
  <si>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</si>
  <si>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</si>
  <si>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</si>
  <si>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</si>
  <si>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</si>
  <si>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</si>
  <si>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</si>
  <si>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</si>
  <si>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</si>
  <si>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</si>
  <si>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</si>
  <si>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</si>
  <si>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</si>
  <si>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</si>
  <si>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</si>
  <si>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</si>
  <si>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</si>
  <si>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</si>
  <si>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</si>
  <si>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</si>
  <si>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</si>
  <si>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</si>
  <si>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</si>
  <si>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</si>
  <si>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</si>
  <si>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</si>
  <si>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</si>
  <si>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</si>
  <si>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</si>
  <si>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</si>
  <si>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</si>
  <si>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</si>
  <si>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</si>
  <si>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</si>
  <si>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</si>
  <si>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</si>
  <si>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</si>
  <si>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</si>
  <si>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</si>
  <si>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</si>
  <si>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</si>
  <si>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</si>
  <si>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</si>
  <si>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</si>
  <si>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</si>
  <si>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</si>
  <si>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</si>
  <si>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</si>
  <si>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</si>
  <si>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</si>
  <si>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</si>
  <si>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</si>
  <si>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</si>
  <si>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</si>
  <si>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</si>
  <si>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</si>
  <si>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</si>
  <si>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</si>
  <si>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</si>
  <si>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</si>
  <si>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</si>
  <si>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</si>
  <si>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</si>
  <si>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</si>
  <si>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</si>
  <si>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</si>
  <si>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</si>
  <si>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</si>
  <si>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</si>
  <si>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</si>
  <si>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</si>
  <si>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</si>
  <si>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</si>
  <si>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</si>
  <si>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</si>
  <si>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</si>
  <si>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</si>
  <si>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</si>
  <si>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</si>
  <si>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</si>
  <si>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</si>
  <si>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</si>
  <si>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</si>
  <si>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</si>
  <si>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</si>
  <si>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</si>
  <si>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</si>
  <si>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</si>
  <si>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</si>
  <si>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</si>
  <si>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</si>
  <si>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</si>
  <si>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</si>
  <si>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</si>
  <si>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</si>
  <si>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</si>
  <si>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</si>
  <si>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</si>
  <si>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</si>
  <si>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</si>
  <si>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</si>
  <si>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</si>
  <si>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</si>
  <si>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</si>
  <si>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</si>
  <si>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</si>
  <si>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</si>
  <si>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</si>
  <si>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</si>
  <si>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</si>
  <si>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</si>
  <si>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</si>
  <si>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</si>
  <si>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</si>
  <si>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</si>
  <si>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</si>
  <si>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</si>
  <si>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</si>
  <si>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</si>
  <si>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</si>
  <si>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</si>
  <si>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</si>
  <si>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</si>
  <si>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</si>
  <si>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</si>
  <si>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</si>
  <si>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</si>
  <si>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</si>
  <si>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</si>
  <si>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</si>
  <si>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</si>
  <si>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</si>
  <si>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</si>
  <si>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</si>
  <si>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</si>
  <si>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</si>
  <si>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</si>
  <si>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</si>
  <si>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</si>
  <si>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</si>
  <si>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</si>
  <si>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</si>
  <si>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</si>
  <si>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</si>
  <si>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</si>
  <si>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</si>
  <si>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</si>
  <si>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</si>
  <si>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</si>
  <si>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</si>
  <si>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</si>
  <si>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</si>
  <si>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</si>
  <si>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</si>
  <si>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</si>
  <si>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</si>
  <si>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</si>
  <si>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</si>
  <si>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</si>
  <si>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</si>
  <si>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</si>
  <si>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</si>
  <si>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</si>
  <si>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</si>
  <si>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</si>
  <si>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</si>
  <si>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</si>
  <si>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</si>
  <si>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</si>
  <si>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</si>
  <si>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</si>
  <si>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</si>
  <si>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</si>
  <si>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</si>
  <si>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</si>
  <si>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</si>
  <si>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</si>
  <si>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</si>
  <si>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</si>
  <si>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</si>
  <si>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</si>
  <si>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</si>
  <si>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</si>
  <si>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</si>
  <si>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</si>
  <si>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</si>
  <si>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</si>
  <si>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</si>
  <si>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</si>
  <si>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</si>
  <si>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</si>
  <si>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</si>
  <si>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</si>
  <si>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</si>
  <si>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</si>
  <si>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</si>
  <si>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</si>
  <si>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</si>
  <si>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</si>
  <si>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</si>
  <si>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</si>
  <si>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</si>
  <si>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</si>
  <si>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</si>
  <si>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</si>
  <si>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</si>
  <si>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</si>
  <si>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</si>
  <si>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</si>
  <si>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</si>
  <si>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</si>
  <si>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</si>
  <si>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</si>
  <si>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</si>
  <si>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</si>
  <si>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</si>
  <si>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</si>
  <si>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</si>
  <si>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</si>
  <si>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</si>
  <si>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</si>
  <si>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</si>
  <si>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</si>
  <si>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</si>
  <si>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</si>
  <si>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</si>
  <si>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</si>
  <si>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</si>
  <si>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</si>
  <si>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</si>
  <si>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</si>
  <si>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</si>
  <si>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</si>
  <si>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</si>
  <si>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</si>
  <si>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</si>
  <si>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</si>
  <si>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</si>
  <si>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</si>
  <si>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</si>
  <si>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</si>
  <si>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</si>
  <si>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</si>
  <si>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</si>
  <si>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</si>
  <si>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</si>
  <si>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</si>
  <si>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</si>
  <si>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</si>
  <si>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</si>
  <si>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</si>
  <si>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</si>
  <si>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</si>
  <si>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</si>
  <si>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</si>
  <si>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</si>
  <si>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</si>
  <si>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</si>
  <si>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</si>
  <si>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</si>
  <si>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</si>
  <si>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</si>
  <si>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</si>
  <si>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</si>
  <si>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</si>
  <si>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</si>
  <si>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</si>
  <si>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</si>
  <si>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</si>
  <si>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</si>
  <si>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</si>
  <si>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</si>
  <si>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</si>
  <si>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</si>
  <si>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</si>
  <si>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</si>
  <si>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</si>
  <si>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</si>
  <si>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</si>
  <si>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</si>
  <si>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</si>
  <si>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</si>
  <si>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</si>
  <si>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</si>
  <si>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</si>
  <si>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</si>
  <si>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</si>
  <si>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</si>
  <si>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</si>
  <si>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</si>
  <si>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</si>
  <si>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</si>
  <si>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</si>
  <si>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</si>
  <si>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</si>
  <si>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</si>
  <si>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</si>
  <si>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</si>
  <si>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</si>
  <si>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</si>
  <si>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</si>
  <si>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</si>
  <si>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</si>
  <si>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</si>
  <si>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</si>
  <si>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</si>
  <si>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</si>
  <si>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</si>
  <si>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</si>
  <si>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</si>
  <si>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</si>
  <si>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</si>
  <si>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</si>
  <si>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</si>
  <si>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</si>
  <si>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</si>
  <si>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</si>
  <si>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</si>
  <si>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</si>
  <si>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</si>
  <si>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</si>
  <si>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</si>
  <si>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</si>
  <si>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</si>
  <si>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</si>
  <si>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</si>
  <si>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</si>
  <si>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</si>
  <si>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</si>
  <si>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</si>
  <si>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</si>
  <si>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</si>
  <si>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</si>
  <si>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</si>
  <si>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</si>
  <si>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</si>
  <si>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</si>
  <si>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</si>
  <si>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</si>
  <si>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</si>
  <si>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</si>
  <si>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</si>
  <si>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</si>
  <si>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</si>
  <si>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</si>
  <si>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</si>
  <si>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</si>
  <si>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</si>
  <si>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</si>
  <si>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</si>
  <si>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</si>
  <si>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</si>
  <si>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</si>
  <si>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</si>
  <si>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</si>
  <si>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</si>
  <si>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</si>
  <si>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</si>
  <si>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</si>
  <si>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</si>
  <si>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</si>
  <si>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</si>
  <si>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</si>
  <si>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</si>
  <si>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</si>
  <si>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</si>
  <si>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</si>
  <si>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</si>
  <si>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</si>
  <si>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</si>
  <si>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</si>
  <si>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</si>
  <si>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</si>
  <si>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</si>
  <si>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</si>
  <si>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</si>
  <si>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</si>
  <si>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</si>
  <si>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</si>
  <si>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</si>
  <si>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</si>
  <si>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</si>
  <si>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</si>
  <si>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</si>
  <si>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</si>
  <si>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</si>
  <si>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</si>
  <si>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</si>
  <si>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</si>
  <si>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</si>
  <si>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</si>
  <si>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</si>
  <si>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</si>
  <si>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</si>
  <si>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</si>
  <si>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</si>
  <si>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</si>
  <si>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</si>
  <si>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</si>
  <si>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</si>
  <si>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</si>
  <si>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</si>
  <si>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</si>
  <si>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</si>
  <si>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</si>
  <si>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</si>
  <si>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</si>
  <si>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</si>
  <si>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</si>
  <si>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</si>
  <si>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</si>
  <si>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</si>
  <si>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</si>
  <si>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</si>
  <si>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</si>
  <si>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</si>
  <si>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</si>
  <si>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</si>
  <si>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</si>
  <si>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</si>
  <si>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</si>
  <si>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</si>
  <si>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</si>
  <si>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</si>
  <si>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</si>
  <si>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</si>
  <si>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</si>
  <si>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</si>
  <si>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</si>
  <si>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</si>
  <si>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</si>
  <si>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</si>
  <si>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</si>
  <si>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</si>
  <si>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</si>
  <si>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</si>
  <si>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</si>
  <si>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</si>
  <si>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</si>
  <si>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</si>
  <si>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</si>
  <si>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</si>
  <si>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</si>
  <si>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</si>
  <si>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</si>
  <si>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</si>
  <si>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</si>
  <si>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</si>
  <si>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</si>
  <si>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</si>
  <si>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</si>
  <si>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</si>
  <si>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</si>
  <si>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</si>
  <si>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</si>
  <si>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</si>
  <si>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</si>
  <si>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</si>
  <si>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</si>
  <si>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</si>
  <si>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</si>
  <si>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</si>
  <si>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</si>
  <si>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</si>
  <si>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</si>
  <si>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</si>
  <si>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</si>
  <si>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</si>
  <si>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</si>
  <si>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</si>
  <si>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</si>
  <si>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</si>
  <si>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</si>
  <si>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</si>
  <si>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</si>
  <si>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</si>
  <si>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</si>
  <si>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</si>
  <si>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</si>
  <si>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</si>
  <si>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</si>
  <si>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</si>
  <si>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</si>
  <si>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</si>
  <si>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</si>
  <si>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</si>
  <si>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</si>
  <si>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</si>
  <si>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</si>
  <si>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</si>
  <si>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</si>
  <si>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</si>
  <si>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</si>
  <si>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</si>
  <si>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</si>
  <si>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</si>
  <si>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</si>
  <si>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</si>
  <si>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</si>
  <si>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</si>
  <si>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</si>
  <si>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</si>
  <si>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</si>
  <si>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</si>
  <si>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</si>
  <si>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</si>
  <si>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</si>
  <si>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</si>
  <si>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</si>
  <si>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</si>
  <si>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</si>
  <si>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</si>
  <si>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</si>
  <si>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</si>
  <si>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</si>
  <si>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</si>
  <si>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</si>
  <si>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</si>
  <si>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</si>
  <si>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</si>
  <si>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</si>
  <si>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</si>
  <si>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</si>
  <si>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</si>
  <si>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</si>
  <si>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</si>
  <si>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</si>
  <si>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</si>
  <si>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</si>
  <si>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</si>
  <si>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</si>
  <si>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</si>
  <si>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</si>
  <si>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</si>
  <si>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</si>
  <si>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</si>
  <si>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</si>
  <si>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</si>
  <si>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</si>
  <si>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</si>
  <si>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</si>
  <si>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</si>
  <si>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</si>
  <si>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</si>
  <si>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</si>
  <si>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</si>
  <si>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</si>
  <si>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</si>
  <si>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</si>
  <si>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</si>
  <si>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</si>
  <si>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</si>
  <si>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</si>
  <si>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</si>
  <si>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</si>
  <si>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</si>
  <si>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</si>
  <si>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</si>
  <si>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</si>
  <si>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</si>
  <si>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</si>
  <si>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</si>
  <si>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</si>
  <si>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</si>
  <si>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</si>
  <si>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</si>
  <si>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</si>
  <si>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</si>
  <si>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</si>
  <si>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</si>
  <si>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</si>
  <si>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</si>
  <si>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</si>
  <si>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</si>
  <si>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</si>
  <si>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</si>
  <si>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</si>
  <si>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</si>
  <si>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</si>
  <si>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</si>
  <si>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</si>
  <si>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</si>
  <si>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</si>
  <si>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</si>
  <si>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</si>
  <si>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</si>
  <si>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</si>
  <si>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</si>
  <si>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</si>
  <si>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</si>
  <si>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</si>
  <si>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</si>
  <si>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</si>
  <si>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</si>
  <si>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</si>
  <si>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</si>
  <si>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</si>
  <si>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</si>
  <si>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</si>
  <si>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</si>
  <si>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</si>
  <si>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</si>
  <si>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</si>
  <si>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</si>
  <si>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</si>
  <si>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</si>
  <si>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</si>
  <si>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</si>
  <si>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</si>
  <si>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</si>
  <si>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</si>
  <si>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</si>
  <si>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</si>
  <si>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</si>
  <si>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</si>
  <si>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</si>
  <si>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</si>
  <si>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</si>
  <si>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</si>
  <si>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</si>
  <si>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</si>
  <si>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</si>
  <si>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</si>
  <si>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</si>
  <si>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</si>
  <si>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</si>
  <si>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</si>
  <si>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</si>
  <si>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</si>
  <si>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</si>
  <si>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</si>
  <si>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</si>
  <si>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</si>
  <si>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</si>
  <si>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</si>
  <si>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</si>
  <si>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</si>
  <si>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</si>
  <si>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</si>
  <si>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</si>
  <si>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</si>
  <si>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</si>
  <si>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</si>
  <si>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</si>
  <si>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</si>
  <si>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</si>
  <si>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</si>
  <si>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</si>
  <si>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</si>
  <si>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</si>
  <si>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</si>
  <si>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</si>
  <si>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</si>
  <si>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</si>
  <si>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</si>
  <si>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</si>
  <si>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</si>
  <si>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</si>
  <si>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</si>
  <si>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</si>
  <si>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</si>
  <si>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</si>
  <si>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</si>
  <si>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</si>
  <si>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</si>
  <si>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</si>
  <si>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</si>
  <si>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</si>
  <si>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</si>
  <si>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</si>
  <si>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</si>
  <si>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</si>
  <si>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</si>
  <si>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</si>
  <si>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</si>
  <si>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</si>
  <si>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</si>
  <si>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</si>
  <si>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</si>
  <si>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</si>
  <si>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</si>
  <si>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</si>
  <si>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</si>
  <si>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</si>
  <si>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</si>
  <si>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</si>
  <si>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</si>
  <si>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</si>
  <si>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</si>
  <si>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</si>
  <si>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</si>
  <si>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</si>
  <si>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</si>
  <si>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</si>
  <si>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</si>
  <si>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</si>
  <si>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</si>
  <si>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</si>
  <si>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</si>
  <si>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</si>
  <si>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</si>
  <si>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</si>
  <si>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</si>
  <si>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</si>
  <si>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</si>
  <si>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</si>
  <si>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</si>
  <si>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</si>
  <si>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</si>
  <si>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</si>
  <si>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</si>
  <si>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</si>
  <si>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</si>
  <si>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</si>
  <si>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</si>
  <si>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</si>
  <si>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</si>
  <si>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</si>
  <si>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</si>
  <si>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</si>
  <si>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</si>
  <si>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</si>
  <si>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</si>
  <si>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</si>
  <si>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</si>
  <si>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</si>
  <si>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</si>
  <si>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</si>
  <si>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</si>
  <si>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</si>
  <si>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</si>
  <si>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</si>
  <si>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</si>
  <si>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</si>
  <si>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</si>
  <si>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</si>
  <si>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</si>
  <si>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</si>
  <si>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</si>
  <si>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</si>
  <si>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</si>
  <si>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</si>
  <si>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</si>
  <si>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</si>
  <si>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</si>
  <si>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</si>
  <si>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</si>
  <si>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</si>
  <si>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</si>
  <si>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</si>
  <si>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</si>
  <si>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</si>
  <si>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</si>
  <si>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</si>
  <si>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</si>
  <si>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</si>
  <si>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</si>
  <si>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</si>
  <si>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</si>
  <si>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</si>
  <si>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</si>
  <si>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</si>
  <si>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</si>
  <si>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</si>
  <si>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</si>
  <si>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</si>
  <si>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</si>
  <si>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</si>
  <si>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</si>
  <si>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</si>
  <si>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</si>
  <si>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</si>
  <si>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</si>
  <si>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</si>
  <si>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</si>
  <si>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</si>
  <si>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</si>
  <si>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</si>
  <si>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</si>
  <si>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</si>
  <si>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</si>
  <si>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</si>
  <si>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</si>
  <si>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</si>
  <si>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</si>
  <si>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</si>
  <si>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</si>
  <si>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</si>
  <si>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</si>
  <si>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</si>
  <si>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</si>
  <si>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</si>
  <si>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</si>
  <si>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</si>
  <si>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</si>
  <si>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</si>
  <si>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</si>
  <si>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</si>
  <si>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</si>
  <si>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</si>
  <si>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</si>
  <si>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</si>
  <si>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</si>
  <si>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</si>
  <si>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</si>
  <si>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</si>
  <si>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</si>
  <si>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</si>
  <si>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</si>
  <si>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</si>
  <si>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</si>
  <si>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</si>
  <si>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</si>
  <si>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</si>
  <si>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</si>
  <si>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</si>
  <si>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</si>
  <si>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</si>
  <si>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</si>
  <si>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</si>
  <si>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</si>
  <si>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</si>
  <si>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</si>
  <si>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</si>
  <si>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</si>
  <si>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</si>
  <si>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</si>
  <si>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</si>
  <si>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</si>
  <si>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</si>
  <si>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</si>
  <si>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</si>
  <si>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</si>
  <si>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</si>
  <si>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</si>
  <si>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</si>
  <si>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</si>
  <si>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</si>
  <si>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</si>
  <si>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</si>
  <si>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</si>
  <si>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</si>
  <si>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</si>
  <si>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</si>
  <si>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</si>
  <si>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</si>
  <si>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</si>
  <si>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</si>
  <si>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</si>
  <si>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</si>
  <si>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</si>
  <si>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</si>
  <si>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</si>
  <si>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</si>
  <si>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</si>
  <si>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</si>
  <si>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</si>
  <si>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</si>
  <si>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</si>
  <si>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</si>
  <si>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</si>
  <si>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</si>
  <si>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</si>
  <si>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</si>
  <si>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</si>
  <si>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</si>
  <si>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</si>
  <si>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</si>
  <si>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</si>
  <si>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</si>
  <si>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</si>
  <si>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</si>
  <si>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</si>
  <si>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</si>
  <si>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</si>
  <si>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</si>
  <si>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</si>
  <si>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</si>
  <si>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</si>
  <si>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</si>
  <si>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</si>
  <si>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</si>
  <si>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</si>
  <si>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</si>
  <si>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</si>
  <si>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</si>
  <si>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</si>
  <si>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</si>
  <si>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</si>
  <si>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</si>
  <si>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</si>
  <si>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</si>
  <si>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</si>
  <si>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</si>
  <si>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</si>
  <si>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</si>
  <si>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</si>
  <si>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</si>
  <si>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</si>
  <si>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</si>
  <si>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</si>
  <si>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</si>
  <si>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</si>
  <si>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</si>
  <si>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</si>
  <si>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</si>
  <si>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</si>
  <si>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</si>
  <si>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</si>
  <si>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</si>
  <si>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</si>
  <si>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</si>
  <si>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</si>
  <si>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</si>
  <si>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</si>
  <si>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</si>
  <si>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</si>
  <si>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</si>
  <si>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</si>
  <si>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</si>
  <si>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</si>
  <si>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</si>
  <si>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</si>
  <si>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</si>
  <si>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</si>
  <si>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</si>
  <si>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</si>
  <si>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</si>
  <si>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</si>
  <si>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</si>
  <si>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</si>
  <si>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</si>
  <si>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</si>
  <si>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</si>
  <si>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</si>
  <si>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</si>
  <si>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</si>
  <si>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</si>
  <si>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</si>
  <si>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</si>
  <si>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</si>
  <si>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</si>
  <si>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</si>
  <si>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</si>
  <si>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</si>
  <si>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</si>
  <si>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</si>
  <si>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</si>
  <si>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</si>
  <si>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</si>
  <si>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</si>
  <si>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</si>
  <si>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</si>
  <si>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</si>
  <si>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</si>
  <si>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</si>
  <si>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</si>
  <si>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</si>
  <si>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</si>
  <si>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</si>
  <si>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</si>
  <si>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</si>
  <si>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</si>
  <si>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</si>
  <si>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</si>
  <si>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</si>
  <si>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</si>
  <si>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</si>
  <si>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</si>
  <si>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</si>
  <si>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</si>
  <si>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</si>
  <si>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</si>
  <si>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</si>
  <si>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</si>
  <si>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</si>
  <si>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</si>
  <si>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</si>
  <si>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</si>
  <si>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</si>
  <si>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</si>
  <si>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</si>
  <si>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</si>
  <si>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</si>
  <si>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</si>
  <si>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</si>
  <si>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</si>
  <si>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</si>
  <si>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</si>
  <si>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</si>
  <si>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</si>
  <si>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</si>
  <si>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</si>
  <si>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</si>
  <si>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</si>
  <si>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</si>
  <si>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</si>
  <si>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</si>
  <si>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</si>
  <si>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</si>
  <si>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</si>
  <si>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</si>
  <si>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</si>
  <si>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</si>
  <si>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</si>
  <si>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</si>
  <si>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</si>
  <si>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</si>
  <si>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</si>
  <si>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</si>
  <si>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</si>
  <si>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</si>
  <si>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</si>
  <si>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</si>
  <si>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</si>
  <si>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</si>
  <si>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</si>
  <si>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</si>
  <si>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</si>
  <si>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</si>
  <si>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</si>
  <si>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</si>
  <si>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</si>
  <si>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</si>
  <si>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</si>
  <si>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</si>
  <si>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</si>
  <si>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</si>
  <si>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</si>
  <si>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</si>
  <si>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</si>
  <si>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</si>
  <si>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</si>
  <si>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</si>
  <si>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</si>
  <si>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</si>
  <si>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</si>
  <si>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</si>
  <si>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</si>
  <si>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</si>
  <si>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</si>
  <si>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</si>
  <si>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</si>
  <si>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</si>
  <si>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</si>
  <si>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</si>
  <si>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</si>
  <si>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</si>
  <si>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</si>
  <si>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</si>
  <si>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</si>
  <si>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</si>
  <si>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</si>
  <si>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</si>
  <si>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</si>
  <si>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</si>
  <si>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</si>
  <si>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</si>
  <si>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</si>
  <si>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</si>
  <si>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</si>
  <si>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</si>
  <si>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</si>
  <si>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</si>
  <si>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</si>
  <si>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</si>
  <si>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</si>
  <si>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</si>
  <si>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</si>
  <si>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</si>
  <si>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</si>
  <si>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</si>
  <si>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</si>
  <si>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</si>
  <si>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</si>
  <si>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</si>
  <si>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</si>
  <si>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</si>
  <si>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</si>
  <si>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</si>
  <si>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</si>
  <si>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</si>
  <si>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</si>
  <si>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</si>
  <si>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</si>
  <si>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</si>
  <si>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</si>
  <si>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</si>
  <si>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</si>
  <si>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</si>
  <si>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</si>
  <si>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</si>
  <si>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</si>
  <si>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</si>
  <si>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</si>
  <si>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</si>
  <si>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</si>
  <si>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</si>
  <si>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</si>
  <si>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</si>
  <si>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</si>
  <si>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</si>
  <si>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</si>
  <si>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</si>
  <si>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</si>
  <si>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</si>
  <si>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</si>
  <si>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</si>
  <si>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</si>
  <si>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</si>
  <si>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</si>
  <si>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</si>
  <si>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</si>
  <si>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</si>
  <si>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</si>
  <si>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</si>
  <si>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</si>
  <si>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</si>
  <si>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</si>
  <si>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</si>
  <si>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</si>
  <si>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</si>
  <si>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</si>
  <si>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</si>
  <si>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</si>
  <si>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</si>
  <si>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</si>
  <si>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</si>
  <si>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</si>
  <si>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</si>
  <si>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</si>
  <si>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</si>
  <si>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</si>
  <si>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</si>
  <si>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</si>
  <si>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</si>
  <si>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</si>
  <si>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</si>
  <si>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</si>
  <si>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</si>
  <si>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</si>
  <si>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</si>
  <si>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</si>
  <si>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</si>
  <si>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</si>
  <si>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</si>
  <si>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</si>
  <si>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</si>
  <si>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</si>
  <si>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</si>
  <si>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</si>
  <si>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</si>
  <si>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</si>
  <si>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</si>
  <si>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</si>
  <si>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</si>
  <si>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</si>
  <si>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</si>
  <si>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</si>
  <si>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</si>
  <si>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</si>
  <si>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</si>
  <si>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</si>
  <si>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</si>
  <si>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</si>
  <si>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</si>
  <si>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</si>
  <si>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</si>
  <si>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</si>
  <si>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</si>
  <si>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</si>
  <si>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</si>
  <si>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</si>
  <si>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</si>
  <si>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</si>
  <si>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</si>
  <si>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</si>
  <si>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</si>
  <si>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</si>
  <si>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</si>
  <si>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</si>
  <si>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</si>
  <si>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</si>
  <si>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</si>
  <si>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</si>
  <si>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</si>
  <si>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</si>
  <si>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</si>
  <si>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</si>
  <si>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</si>
  <si>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</si>
  <si>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</si>
  <si>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</si>
  <si>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</si>
  <si>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</si>
  <si>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</si>
  <si>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</si>
  <si>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</si>
  <si>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</si>
  <si>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</si>
  <si>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</si>
  <si>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</si>
  <si>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</si>
  <si>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</si>
  <si>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</si>
  <si>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</si>
  <si>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</si>
  <si>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</si>
  <si>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</si>
  <si>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</si>
  <si>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</si>
  <si>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</si>
  <si>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</si>
  <si>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</si>
  <si>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</si>
  <si>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</si>
  <si>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</si>
  <si>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</si>
  <si>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</si>
  <si>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</si>
  <si>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</si>
  <si>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</si>
  <si>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</si>
  <si>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</si>
  <si>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</si>
  <si>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</si>
  <si>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</si>
  <si>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</si>
  <si>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</si>
  <si>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</si>
  <si>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</si>
  <si>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</si>
  <si>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</si>
  <si>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</si>
  <si>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</si>
  <si>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</si>
  <si>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</si>
  <si>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</si>
  <si>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</si>
  <si>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</si>
  <si>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</si>
  <si>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</si>
  <si>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</si>
  <si>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</si>
  <si>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</si>
  <si>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</si>
  <si>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</si>
  <si>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</si>
  <si>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</si>
  <si>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</si>
  <si>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</si>
  <si>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</si>
  <si>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</si>
  <si>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</si>
  <si>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</si>
  <si>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</si>
  <si>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</si>
  <si>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</si>
  <si>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</si>
  <si>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</si>
  <si>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</si>
  <si>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</si>
  <si>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</si>
  <si>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</si>
  <si>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</si>
  <si>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</si>
  <si>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</si>
  <si>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</si>
  <si>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</si>
  <si>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</si>
  <si>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</si>
  <si>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</si>
  <si>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</si>
  <si>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</si>
  <si>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</si>
  <si>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</si>
  <si>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</si>
  <si>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</si>
  <si>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</si>
  <si>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</si>
  <si>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</si>
  <si>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</si>
  <si>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</si>
  <si>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</si>
  <si>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</si>
  <si>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</si>
  <si>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</si>
  <si>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</si>
  <si>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</si>
  <si>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</si>
  <si>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</si>
  <si>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</si>
  <si>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</si>
  <si>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</si>
  <si>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</si>
  <si>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</si>
  <si>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</si>
  <si>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</si>
  <si>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</si>
  <si>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</si>
  <si>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</si>
  <si>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</si>
  <si>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</si>
  <si>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</si>
  <si>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</si>
  <si>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</si>
  <si>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</si>
  <si>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</si>
  <si>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</si>
  <si>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</si>
  <si>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</si>
  <si>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</si>
  <si>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</si>
  <si>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</si>
  <si>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</si>
  <si>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</si>
  <si>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</si>
  <si>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</si>
  <si>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</si>
  <si>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</si>
  <si>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</si>
  <si>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</si>
  <si>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</si>
  <si>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</si>
  <si>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</si>
  <si>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</si>
  <si>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</si>
  <si>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</si>
  <si>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</si>
  <si>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</si>
  <si>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</si>
  <si>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</si>
  <si>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</si>
  <si>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</si>
  <si>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</si>
  <si>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</si>
  <si>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</si>
  <si>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</si>
  <si>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</si>
  <si>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</si>
  <si>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</si>
  <si>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</si>
  <si>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</si>
  <si>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</si>
  <si>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</si>
  <si>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</si>
  <si>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</si>
  <si>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</si>
  <si>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</si>
  <si>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</si>
  <si>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</si>
  <si>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</si>
  <si>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</si>
  <si>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</si>
  <si>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</si>
  <si>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</si>
  <si>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</si>
  <si>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</si>
  <si>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</si>
  <si>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</si>
  <si>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</si>
  <si>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</si>
  <si>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</si>
  <si>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</si>
  <si>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</si>
  <si>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</si>
  <si>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</si>
  <si>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</si>
  <si>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</si>
  <si>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</si>
  <si>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</si>
  <si>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</si>
  <si>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</si>
  <si>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</si>
  <si>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</si>
  <si>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</si>
  <si>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</si>
  <si>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</si>
  <si>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</si>
  <si>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</si>
  <si>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</si>
  <si>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</si>
  <si>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</si>
  <si>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</si>
  <si>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</si>
  <si>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</si>
  <si>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</si>
  <si>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</si>
  <si>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</si>
  <si>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</si>
  <si>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</si>
  <si>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</si>
  <si>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</si>
  <si>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</si>
  <si>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</si>
  <si>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</si>
  <si>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</si>
  <si>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</si>
  <si>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</si>
  <si>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</si>
  <si>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</si>
  <si>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</si>
  <si>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</si>
  <si>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</si>
  <si>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</si>
  <si>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</si>
  <si>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</si>
  <si>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</si>
  <si>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</si>
  <si>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</si>
  <si>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</si>
  <si>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</si>
  <si>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</si>
  <si>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</si>
  <si>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</si>
  <si>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</si>
  <si>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</si>
  <si>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</si>
  <si>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</si>
  <si>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</si>
  <si>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</si>
  <si>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</si>
  <si>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</si>
  <si>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</si>
  <si>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</si>
  <si>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</si>
  <si>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</si>
  <si>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</si>
  <si>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</si>
  <si>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</si>
  <si>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</si>
  <si>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</si>
  <si>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</si>
  <si>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</si>
  <si>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</si>
  <si>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</si>
  <si>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</si>
  <si>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</si>
  <si>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</si>
  <si>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</si>
  <si>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</si>
  <si>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</si>
  <si>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</si>
  <si>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</si>
  <si>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</si>
  <si>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</si>
  <si>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</si>
  <si>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</si>
  <si>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</si>
  <si>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</si>
  <si>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</si>
  <si>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</si>
  <si>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</si>
  <si>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</si>
  <si>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</si>
  <si>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</si>
  <si>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</si>
  <si>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</si>
  <si>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</si>
  <si>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</si>
  <si>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</si>
  <si>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</si>
  <si>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</si>
  <si>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</si>
  <si>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</si>
  <si>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</si>
  <si>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</si>
  <si>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</si>
  <si>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</si>
  <si>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</si>
  <si>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</si>
  <si>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</si>
  <si>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</si>
  <si>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</si>
  <si>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</si>
  <si>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</si>
  <si>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</si>
  <si>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</si>
  <si>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</si>
  <si>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</si>
  <si>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</si>
  <si>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</si>
  <si>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</si>
  <si>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</si>
  <si>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</si>
  <si>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</si>
  <si>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</si>
  <si>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</si>
  <si>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</si>
  <si>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</si>
  <si>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</si>
  <si>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</si>
  <si>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</si>
  <si>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</si>
  <si>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</si>
  <si>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</si>
  <si>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</si>
  <si>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</si>
  <si>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</si>
  <si>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</si>
  <si>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</si>
  <si>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</si>
  <si>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</si>
  <si>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</si>
  <si>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</si>
  <si>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</si>
  <si>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</si>
  <si>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</si>
  <si>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</si>
  <si>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</si>
  <si>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</si>
  <si>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</si>
  <si>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</si>
  <si>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</si>
  <si>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</si>
  <si>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</si>
  <si>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</si>
  <si>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</si>
  <si>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</si>
  <si>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</si>
  <si>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</si>
  <si>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</si>
  <si>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</si>
  <si>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</si>
  <si>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</si>
  <si>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</si>
  <si>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</si>
  <si>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</si>
  <si>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</si>
  <si>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</si>
  <si>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</si>
  <si>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</si>
  <si>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</si>
  <si>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</si>
  <si>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</si>
  <si>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</si>
  <si>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</si>
  <si>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</si>
  <si>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</si>
  <si>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</si>
  <si>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</si>
  <si>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</si>
  <si>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</si>
  <si>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</si>
  <si>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</si>
  <si>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</si>
  <si>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</si>
  <si>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</si>
  <si>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</si>
  <si>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</si>
  <si>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</si>
  <si>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</si>
  <si>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</si>
  <si>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</si>
  <si>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</si>
  <si>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</si>
  <si>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</si>
  <si>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</si>
  <si>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</si>
  <si>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</si>
  <si>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</si>
  <si>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</si>
  <si>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</si>
  <si>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</si>
  <si>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</si>
  <si>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</si>
  <si>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</si>
  <si>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</si>
  <si>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</si>
  <si>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</si>
  <si>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</si>
  <si>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</si>
  <si>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</si>
  <si>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</si>
  <si>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</si>
  <si>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</si>
  <si>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</si>
  <si>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</si>
  <si>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</si>
  <si>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</si>
  <si>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</si>
  <si>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</si>
  <si>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</si>
  <si>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</si>
  <si>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</si>
  <si>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</si>
  <si>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</si>
  <si>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</si>
  <si>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</si>
  <si>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</si>
  <si>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</si>
  <si>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</si>
  <si>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</si>
  <si>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</si>
  <si>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</si>
  <si>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</si>
  <si>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</si>
  <si>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</si>
  <si>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</si>
  <si>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</si>
  <si>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</si>
  <si>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</si>
  <si>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</si>
  <si>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</si>
  <si>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</si>
  <si>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</si>
  <si>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</si>
  <si>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</si>
  <si>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</si>
  <si>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</si>
  <si>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</si>
  <si>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</si>
  <si>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</si>
  <si>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</si>
  <si>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</si>
  <si>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</si>
  <si>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</si>
  <si>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</si>
  <si>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</si>
  <si>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</si>
  <si>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</si>
  <si>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</si>
  <si>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</si>
  <si>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</si>
  <si>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</si>
  <si>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</si>
  <si>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</si>
  <si>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</si>
  <si>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</si>
  <si>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</si>
  <si>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</si>
  <si>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</si>
  <si>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</si>
  <si>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</si>
  <si>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</si>
  <si>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</si>
  <si>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</si>
  <si>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</si>
  <si>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</si>
  <si>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</si>
  <si>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</si>
  <si>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</si>
  <si>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</si>
  <si>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</si>
  <si>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</si>
  <si>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</si>
  <si>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</si>
  <si>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</si>
  <si>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</si>
  <si>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</si>
  <si>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</si>
  <si>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</si>
  <si>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</si>
  <si>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</si>
  <si>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</si>
  <si>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</si>
  <si>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</si>
  <si>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</si>
  <si>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</si>
  <si>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</si>
  <si>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</si>
  <si>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</si>
  <si>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</si>
  <si>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</si>
  <si>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</si>
  <si>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</si>
  <si>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</si>
  <si>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</si>
  <si>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</si>
  <si>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</si>
  <si>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</si>
  <si>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</si>
  <si>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</si>
  <si>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</si>
  <si>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</si>
  <si>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</si>
  <si>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</si>
  <si>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</si>
  <si>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</si>
  <si>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</si>
  <si>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</si>
  <si>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</si>
  <si>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</si>
  <si>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</si>
  <si>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</si>
  <si>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</si>
  <si>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</si>
  <si>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</si>
  <si>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</si>
  <si>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</si>
  <si>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</si>
  <si>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</si>
  <si>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</si>
  <si>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</si>
  <si>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</si>
  <si>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</si>
  <si>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</si>
  <si>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</si>
  <si>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</si>
  <si>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</si>
  <si>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</si>
  <si>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</si>
  <si>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</si>
  <si>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</si>
  <si>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</si>
  <si>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</si>
  <si>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</si>
  <si>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</si>
  <si>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</si>
  <si>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</si>
  <si>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</si>
  <si>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</si>
  <si>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</si>
  <si>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</si>
  <si>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</si>
  <si>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</si>
  <si>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</si>
  <si>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</si>
  <si>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</si>
  <si>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</si>
  <si>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</si>
  <si>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</si>
  <si>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</si>
  <si>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</si>
  <si>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</si>
  <si>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</si>
  <si>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</si>
  <si>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</si>
  <si>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</si>
  <si>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</si>
  <si>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</si>
  <si>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</si>
  <si>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</si>
  <si>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</si>
  <si>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</si>
  <si>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</si>
  <si>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</si>
  <si>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</si>
  <si>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</si>
  <si>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</si>
  <si>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</si>
  <si>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</si>
  <si>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</si>
  <si>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</si>
  <si>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</si>
  <si>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</si>
  <si>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</si>
  <si>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</si>
  <si>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</si>
  <si>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</si>
  <si>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</si>
  <si>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</si>
  <si>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</si>
  <si>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</si>
  <si>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</si>
  <si>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</si>
  <si>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</si>
  <si>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</si>
  <si>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</si>
  <si>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</si>
  <si>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</si>
  <si>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</si>
  <si>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</si>
  <si>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</si>
  <si>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</si>
  <si>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</si>
  <si>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</si>
  <si>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</si>
  <si>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</si>
  <si>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</si>
  <si>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</si>
  <si>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</si>
  <si>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</si>
  <si>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</si>
  <si>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</si>
  <si>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</si>
  <si>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</si>
  <si>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</si>
  <si>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</si>
  <si>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</si>
  <si>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</si>
  <si>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</si>
  <si>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</si>
  <si>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</si>
  <si>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</si>
  <si>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</si>
  <si>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</si>
  <si>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</si>
  <si>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</si>
  <si>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</si>
  <si>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</si>
  <si>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</si>
  <si>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</si>
  <si>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</si>
  <si>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</si>
  <si>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</si>
  <si>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</si>
  <si>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</si>
  <si>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</si>
  <si>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</si>
  <si>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</si>
  <si>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</si>
  <si>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</si>
  <si>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</si>
  <si>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</si>
  <si>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</si>
  <si>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</si>
  <si>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</si>
  <si>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</si>
  <si>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</si>
  <si>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</si>
  <si>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</si>
  <si>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</si>
  <si>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</si>
  <si>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</si>
  <si>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</si>
  <si>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</si>
  <si>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</si>
  <si>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</si>
  <si>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</si>
  <si>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</si>
  <si>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</si>
  <si>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</si>
  <si>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</si>
  <si>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</si>
  <si>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</si>
  <si>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</si>
  <si>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</si>
  <si>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</si>
  <si>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</si>
  <si>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</si>
  <si>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</si>
  <si>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</si>
  <si>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</si>
  <si>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</si>
  <si>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</si>
  <si>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</si>
  <si>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</si>
  <si>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</si>
  <si>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</si>
  <si>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</si>
  <si>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</si>
  <si>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</si>
  <si>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</si>
  <si>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</si>
  <si>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</si>
  <si>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</si>
  <si>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</si>
  <si>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</si>
  <si>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</si>
  <si>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</si>
  <si>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</si>
  <si>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</si>
  <si>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</si>
  <si>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</si>
  <si>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</si>
  <si>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</si>
  <si>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</si>
  <si>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</si>
  <si>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</si>
  <si>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</si>
  <si>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</si>
  <si>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</si>
  <si>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</si>
  <si>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</si>
  <si>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</si>
  <si>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</si>
  <si>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</si>
  <si>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</si>
  <si>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</si>
  <si>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</si>
  <si>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</si>
  <si>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</si>
  <si>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</si>
  <si>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</si>
  <si>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</si>
  <si>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</si>
  <si>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</si>
  <si>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</si>
  <si>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</si>
  <si>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</si>
  <si>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</si>
  <si>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</si>
  <si>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</si>
  <si>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</si>
  <si>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</si>
  <si>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</si>
  <si>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</si>
  <si>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</si>
  <si>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</si>
  <si>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</si>
  <si>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</si>
  <si>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</si>
  <si>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</si>
  <si>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</si>
  <si>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</si>
  <si>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</si>
  <si>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</si>
  <si>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</si>
  <si>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</si>
  <si>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</si>
  <si>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</si>
  <si>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</si>
  <si>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</si>
  <si>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</si>
  <si>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</si>
  <si>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</si>
  <si>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</si>
  <si>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</si>
  <si>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</si>
  <si>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</si>
  <si>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</si>
  <si>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</si>
  <si>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</si>
  <si>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</si>
  <si>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</si>
  <si>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</si>
  <si>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</si>
  <si>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</si>
  <si>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</si>
  <si>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</si>
  <si>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</si>
  <si>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</si>
  <si>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</si>
  <si>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</si>
  <si>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</si>
  <si>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</si>
  <si>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</si>
  <si>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</si>
  <si>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</si>
  <si>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</si>
  <si>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</si>
  <si>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</si>
  <si>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</si>
  <si>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</si>
  <si>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</si>
  <si>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</si>
  <si>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</si>
  <si>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</si>
  <si>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</si>
  <si>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</si>
  <si>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</si>
  <si>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</si>
  <si>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</si>
  <si>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</si>
  <si>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</si>
  <si>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</si>
  <si>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</si>
  <si>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</si>
  <si>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</si>
  <si>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</si>
  <si>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</si>
  <si>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</si>
  <si>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</si>
  <si>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</si>
  <si>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</si>
  <si>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</si>
  <si>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</si>
  <si>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</si>
  <si>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</si>
  <si>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</si>
  <si>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</si>
  <si>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</si>
  <si>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</si>
  <si>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</si>
  <si>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</si>
  <si>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</si>
  <si>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</si>
  <si>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</si>
  <si>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</si>
  <si>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</si>
  <si>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</si>
  <si>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</si>
  <si>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</si>
  <si>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</si>
  <si>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</si>
  <si>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</si>
  <si>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</si>
  <si>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</si>
  <si>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</si>
  <si>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</si>
  <si>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</si>
  <si>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</si>
  <si>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</si>
  <si>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</si>
  <si>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</si>
  <si>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</si>
  <si>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</si>
  <si>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</si>
  <si>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</si>
  <si>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</si>
  <si>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</si>
  <si>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</si>
  <si>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</si>
  <si>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</si>
  <si>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</si>
  <si>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</si>
  <si>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</si>
  <si>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</si>
  <si>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</si>
  <si>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</si>
  <si>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</si>
  <si>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</si>
  <si>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</si>
  <si>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</si>
  <si>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</si>
  <si>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</si>
  <si>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</si>
  <si>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</si>
  <si>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</si>
  <si>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</si>
  <si>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</si>
  <si>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</si>
  <si>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</si>
  <si>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</si>
  <si>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</si>
  <si>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</si>
  <si>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</si>
  <si>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</si>
  <si>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</si>
  <si>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</si>
  <si>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</si>
  <si>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</si>
  <si>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</si>
  <si>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</si>
  <si>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</si>
  <si>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</si>
  <si>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</si>
  <si>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</si>
  <si>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</si>
  <si>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</si>
  <si>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</si>
  <si>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</si>
  <si>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</si>
  <si>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</si>
  <si>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</si>
  <si>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</si>
  <si>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</si>
  <si>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</si>
  <si>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</si>
  <si>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</si>
  <si>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</si>
  <si>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</si>
  <si>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</si>
  <si>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</si>
  <si>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</si>
  <si>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</si>
  <si>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</si>
  <si>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</si>
  <si>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</si>
  <si>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</si>
  <si>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</si>
  <si>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</si>
  <si>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</si>
  <si>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</si>
  <si>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</si>
  <si>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</si>
  <si>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</si>
  <si>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</si>
  <si>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</si>
  <si>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</si>
  <si>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</si>
  <si>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</si>
  <si>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</si>
  <si>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</si>
  <si>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</si>
  <si>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</si>
  <si>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</si>
  <si>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</si>
  <si>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</si>
  <si>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</si>
  <si>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</si>
  <si>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</si>
  <si>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</si>
  <si>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</si>
  <si>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</si>
  <si>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</si>
  <si>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</si>
  <si>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</si>
  <si>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</si>
  <si>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</si>
  <si>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</si>
  <si>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</si>
  <si>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</si>
  <si>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</si>
  <si>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</si>
  <si>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</si>
  <si>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</si>
  <si>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</si>
  <si>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</si>
  <si>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</si>
  <si>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</si>
  <si>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</si>
  <si>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</si>
  <si>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</si>
  <si>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</si>
  <si>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</si>
  <si>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</si>
  <si>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</si>
  <si>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</si>
  <si>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</si>
  <si>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</si>
  <si>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</si>
  <si>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</si>
  <si>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</si>
  <si>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</si>
  <si>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</si>
  <si>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</si>
  <si>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</si>
  <si>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</si>
  <si>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</si>
  <si>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</si>
  <si>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</si>
  <si>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</si>
  <si>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</si>
  <si>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</si>
  <si>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</si>
  <si>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</si>
  <si>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</si>
  <si>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</si>
  <si>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</si>
  <si>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</si>
  <si>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</si>
  <si>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</si>
  <si>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</si>
  <si>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</si>
  <si>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</si>
  <si>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</si>
  <si>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</si>
  <si>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</si>
  <si>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</si>
  <si>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</si>
  <si>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</si>
  <si>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</si>
  <si>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</si>
  <si>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</si>
  <si>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</si>
  <si>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</si>
  <si>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</si>
  <si>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</si>
  <si>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</si>
  <si>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</si>
  <si>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</si>
  <si>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</si>
  <si>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</si>
  <si>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</si>
  <si>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</si>
  <si>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</si>
  <si>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</si>
  <si>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</si>
  <si>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</si>
  <si>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</si>
  <si>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</si>
  <si>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</si>
  <si>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</si>
  <si>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</si>
  <si>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</si>
  <si>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</si>
  <si>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</si>
  <si>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</si>
  <si>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</si>
  <si>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</si>
  <si>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</si>
  <si>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</si>
  <si>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</si>
  <si>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</si>
  <si>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</si>
  <si>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</si>
  <si>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</si>
  <si>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</si>
  <si>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</si>
  <si>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</si>
  <si>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</si>
  <si>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</si>
  <si>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</si>
  <si>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</si>
  <si>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</si>
  <si>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</si>
  <si>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</si>
  <si>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</si>
  <si>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</si>
  <si>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</si>
  <si>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</si>
  <si>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</si>
  <si>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</si>
  <si>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</si>
  <si>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</si>
  <si>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</si>
  <si>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</si>
  <si>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</si>
  <si>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</si>
  <si>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</si>
  <si>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</si>
  <si>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</si>
  <si>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</si>
  <si>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</si>
  <si>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</si>
  <si>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</si>
  <si>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</si>
  <si>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</si>
  <si>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</si>
  <si>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</si>
  <si>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</si>
  <si>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</si>
  <si>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</si>
  <si>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</si>
  <si>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</si>
  <si>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</si>
  <si>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</si>
  <si>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</si>
  <si>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</si>
  <si>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</si>
  <si>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</si>
  <si>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</si>
  <si>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</si>
  <si>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</si>
  <si>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</si>
  <si>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</si>
  <si>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</si>
  <si>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</si>
  <si>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</si>
  <si>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</si>
  <si>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</si>
  <si>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</si>
  <si>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</si>
  <si>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</si>
  <si>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</si>
  <si>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</si>
  <si>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</si>
  <si>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</si>
  <si>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</si>
  <si>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</si>
  <si>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</si>
  <si>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</si>
  <si>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</si>
  <si>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</si>
  <si>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</si>
  <si>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</si>
  <si>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</si>
  <si>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</si>
  <si>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</si>
  <si>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</si>
  <si>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</si>
  <si>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</si>
  <si>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</si>
  <si>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</si>
  <si>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</si>
  <si>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</si>
  <si>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</si>
  <si>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</si>
  <si>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</si>
  <si>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</si>
  <si>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</si>
  <si>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</si>
  <si>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</si>
  <si>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</si>
  <si>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</si>
  <si>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</si>
  <si>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</si>
  <si>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</si>
  <si>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</si>
  <si>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</si>
  <si>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</si>
  <si>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</si>
  <si>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</si>
  <si>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</si>
  <si>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</si>
  <si>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</si>
  <si>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</si>
  <si>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</si>
  <si>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</si>
  <si>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</si>
  <si>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</si>
  <si>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</si>
  <si>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</si>
  <si>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</si>
  <si>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</si>
  <si>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</si>
  <si>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</si>
  <si>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</si>
  <si>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</si>
  <si>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</si>
  <si>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</si>
  <si>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</si>
  <si>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</si>
  <si>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</si>
  <si>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</si>
  <si>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</si>
  <si>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</si>
  <si>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</si>
  <si>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</si>
  <si>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</si>
  <si>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</si>
  <si>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</si>
  <si>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</si>
  <si>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</si>
  <si>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</si>
  <si>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</si>
  <si>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</si>
  <si>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</si>
  <si>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</si>
  <si>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</si>
  <si>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</si>
  <si>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</si>
  <si>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</si>
  <si>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</si>
  <si>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</si>
  <si>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</si>
  <si>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</si>
  <si>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</si>
  <si>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</si>
  <si>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</si>
  <si>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</si>
  <si>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</si>
  <si>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</si>
  <si>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</si>
  <si>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</si>
  <si>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</si>
  <si>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</si>
  <si>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</si>
  <si>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</si>
  <si>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</si>
  <si>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</si>
  <si>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</si>
  <si>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</si>
  <si>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</si>
  <si>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</si>
  <si>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</si>
  <si>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</si>
  <si>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</si>
  <si>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</si>
  <si>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</si>
  <si>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</si>
  <si>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</si>
  <si>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</si>
  <si>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</si>
  <si>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</si>
  <si>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</si>
  <si>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</si>
  <si>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</si>
  <si>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</si>
  <si>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</si>
  <si>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</si>
  <si>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</si>
  <si>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</si>
  <si>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</si>
  <si>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</si>
  <si>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</si>
  <si>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</si>
  <si>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</si>
  <si>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</si>
  <si>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</si>
  <si>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</si>
  <si>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</si>
  <si>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</si>
  <si>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</si>
  <si>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</si>
  <si>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</si>
  <si>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</si>
  <si>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</si>
  <si>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</si>
  <si>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</si>
  <si>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</si>
  <si>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</si>
  <si>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</si>
  <si>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</si>
  <si>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</si>
  <si>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</si>
  <si>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</si>
  <si>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</si>
  <si>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</si>
  <si>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</si>
  <si>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</si>
  <si>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</si>
  <si>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</si>
  <si>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</si>
  <si>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</si>
  <si>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</si>
  <si>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</si>
  <si>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</si>
  <si>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</si>
  <si>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</si>
  <si>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</si>
  <si>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</si>
  <si>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</si>
  <si>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</si>
  <si>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</si>
  <si>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</si>
  <si>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</si>
  <si>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</si>
  <si>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</si>
  <si>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</si>
  <si>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</si>
  <si>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</si>
  <si>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</si>
  <si>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</si>
  <si>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</si>
  <si>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</si>
  <si>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</si>
  <si>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</si>
  <si>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</si>
  <si>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</si>
  <si>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</si>
  <si>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</si>
  <si>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</si>
  <si>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</si>
  <si>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</si>
  <si>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</si>
  <si>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</si>
  <si>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</si>
  <si>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</si>
  <si>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</si>
  <si>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</si>
  <si>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</si>
  <si>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</si>
  <si>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</si>
  <si>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</si>
  <si>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</si>
  <si>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</si>
  <si>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</si>
  <si>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</si>
  <si>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</si>
  <si>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</si>
  <si>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</si>
  <si>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</si>
  <si>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</si>
  <si>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</si>
  <si>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</si>
  <si>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</si>
  <si>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</si>
  <si>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</si>
  <si>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</si>
  <si>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</si>
  <si>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</si>
  <si>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</si>
  <si>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</si>
  <si>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</si>
  <si>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</si>
  <si>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</si>
  <si>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</si>
  <si>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</si>
  <si>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</si>
  <si>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</si>
  <si>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</si>
  <si>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</si>
  <si>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</si>
  <si>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</si>
  <si>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</si>
  <si>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</si>
  <si>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</si>
  <si>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</si>
  <si>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</si>
  <si>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</si>
  <si>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</si>
  <si>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</si>
  <si>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</si>
  <si>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</si>
  <si>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</si>
  <si>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</si>
  <si>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</si>
  <si>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</si>
  <si>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</si>
  <si>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</si>
  <si>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</si>
  <si>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</si>
  <si>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</si>
  <si>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</si>
  <si>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</si>
  <si>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</si>
  <si>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</si>
  <si>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</si>
  <si>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</si>
  <si>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</si>
  <si>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</si>
  <si>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</si>
  <si>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</si>
  <si>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</si>
  <si>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</si>
  <si>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</si>
  <si>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</si>
  <si>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</si>
  <si>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</si>
  <si>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</si>
  <si>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</si>
  <si>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</si>
  <si>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</si>
  <si>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</si>
  <si>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</si>
  <si>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</si>
  <si>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</si>
  <si>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</si>
  <si>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</si>
  <si>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</si>
  <si>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</si>
  <si>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</si>
  <si>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</si>
  <si>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</si>
  <si>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</si>
  <si>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</si>
  <si>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</si>
  <si>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</si>
  <si>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</si>
  <si>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</si>
  <si>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</si>
  <si>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</si>
  <si>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</si>
  <si>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</si>
  <si>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</si>
  <si>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</si>
  <si>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</si>
  <si>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</si>
  <si>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</si>
  <si>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</si>
  <si>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</si>
  <si>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</si>
  <si>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</si>
  <si>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</si>
  <si>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</si>
  <si>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</si>
  <si>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</si>
  <si>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</si>
  <si>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</si>
  <si>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</si>
  <si>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</si>
  <si>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</si>
  <si>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</si>
  <si>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</si>
  <si>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</si>
  <si>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</si>
  <si>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</si>
  <si>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</si>
  <si>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</si>
  <si>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</si>
  <si>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</si>
  <si>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</si>
  <si>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</si>
  <si>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</si>
  <si>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</si>
  <si>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</si>
  <si>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</si>
  <si>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</si>
  <si>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</si>
  <si>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</si>
  <si>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</si>
  <si>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</si>
  <si>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</si>
  <si>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</si>
  <si>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</si>
  <si>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</si>
  <si>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</si>
  <si>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</si>
  <si>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</si>
  <si>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</si>
  <si>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</si>
  <si>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</si>
  <si>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</si>
  <si>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</si>
  <si>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</si>
  <si>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</si>
  <si>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</si>
  <si>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</si>
  <si>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</si>
  <si>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</si>
  <si>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</si>
  <si>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</si>
  <si>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</si>
  <si>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</si>
  <si>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</si>
  <si>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</si>
  <si>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</si>
  <si>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</si>
  <si>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</si>
  <si>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</si>
  <si>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</si>
  <si>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</si>
  <si>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</si>
  <si>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</si>
  <si>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</si>
  <si>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</si>
  <si>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</si>
  <si>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</si>
  <si>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</si>
  <si>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</si>
  <si>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</si>
  <si>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</si>
  <si>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</si>
  <si>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</si>
  <si>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</si>
  <si>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</si>
  <si>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</si>
  <si>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</si>
  <si>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</si>
  <si>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</si>
  <si>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</si>
  <si>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</si>
  <si>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</si>
  <si>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</si>
  <si>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</si>
  <si>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</si>
  <si>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</si>
  <si>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</si>
  <si>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</si>
  <si>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</si>
  <si>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</si>
  <si>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</si>
  <si>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</si>
  <si>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</si>
  <si>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</si>
  <si>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</si>
  <si>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</si>
  <si>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</si>
  <si>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</si>
  <si>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</si>
  <si>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</si>
  <si>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</si>
  <si>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</si>
  <si>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</si>
  <si>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</si>
  <si>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</si>
  <si>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</si>
  <si>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</si>
  <si>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</si>
  <si>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</si>
  <si>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</si>
  <si>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</si>
  <si>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</si>
  <si>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</si>
  <si>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</si>
  <si>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</si>
  <si>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</si>
  <si>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</si>
  <si>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</si>
  <si>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</si>
  <si>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</si>
  <si>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</si>
  <si>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</si>
  <si>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</si>
  <si>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</si>
  <si>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</si>
  <si>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</si>
  <si>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</si>
  <si>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</si>
  <si>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</si>
  <si>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</si>
  <si>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</si>
  <si>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</si>
  <si>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</si>
  <si>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</si>
  <si>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</si>
  <si>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</si>
  <si>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</si>
  <si>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</si>
  <si>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</si>
  <si>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</si>
  <si>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</si>
  <si>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</si>
  <si>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</si>
  <si>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</si>
  <si>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</si>
  <si>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</si>
  <si>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</si>
  <si>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</si>
  <si>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</si>
  <si>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</si>
  <si>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</si>
  <si>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</si>
  <si>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</si>
  <si>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</si>
  <si>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</si>
  <si>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</si>
  <si>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</si>
  <si>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</si>
  <si>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</si>
  <si>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</si>
  <si>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</si>
  <si>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</si>
  <si>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</si>
  <si>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</si>
  <si>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</si>
  <si>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</si>
  <si>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</si>
  <si>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</si>
  <si>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</si>
  <si>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</si>
  <si>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</si>
  <si>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</si>
  <si>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</si>
  <si>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</si>
  <si>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</si>
  <si>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</si>
  <si>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</si>
  <si>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</si>
  <si>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</si>
  <si>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</si>
  <si>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</si>
  <si>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</si>
  <si>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</si>
  <si>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</si>
  <si>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</si>
  <si>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</si>
  <si>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</si>
  <si>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</si>
  <si>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</si>
  <si>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</si>
  <si>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</si>
  <si>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</si>
  <si>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</si>
  <si>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</si>
  <si>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</si>
  <si>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</si>
  <si>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</si>
  <si>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</si>
  <si>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</si>
  <si>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</si>
  <si>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</si>
  <si>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</si>
  <si>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</si>
  <si>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</si>
  <si>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</si>
  <si>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</si>
  <si>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</si>
  <si>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</si>
  <si>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</si>
  <si>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</si>
  <si>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</si>
  <si>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</si>
  <si>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</si>
  <si>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</si>
  <si>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</si>
  <si>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</si>
  <si>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</si>
  <si>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</si>
  <si>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</si>
  <si>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</si>
  <si>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</si>
  <si>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</si>
  <si>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</si>
  <si>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</si>
  <si>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</si>
  <si>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</si>
  <si>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</si>
  <si>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</si>
  <si>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</si>
  <si>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</si>
  <si>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</si>
  <si>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</si>
  <si>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</si>
  <si>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</si>
  <si>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</si>
  <si>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</si>
  <si>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</si>
  <si>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</si>
  <si>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</si>
  <si>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</si>
  <si>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</si>
  <si>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</si>
  <si>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</si>
  <si>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</si>
  <si>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</si>
  <si>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</si>
  <si>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</si>
  <si>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</si>
  <si>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</si>
  <si>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</si>
  <si>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</si>
  <si>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</si>
  <si>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</si>
  <si>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</si>
  <si>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</si>
  <si>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</si>
  <si>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</si>
  <si>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</si>
  <si>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</si>
  <si>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</si>
  <si>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</si>
  <si>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</si>
  <si>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</si>
  <si>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</si>
  <si>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</si>
  <si>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</si>
  <si>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</si>
  <si>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</si>
  <si>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</si>
  <si>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</si>
  <si>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</si>
  <si>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</si>
  <si>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</si>
  <si>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</si>
  <si>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</si>
  <si>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</si>
  <si>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</si>
  <si>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</si>
  <si>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</si>
  <si>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</si>
  <si>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</si>
  <si>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</si>
  <si>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</si>
  <si>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</si>
  <si>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</si>
  <si>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</si>
  <si>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</si>
  <si>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</si>
  <si>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</si>
  <si>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</si>
  <si>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</si>
  <si>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</si>
  <si>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</si>
  <si>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</si>
  <si>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</si>
  <si>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</si>
  <si>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</si>
  <si>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</si>
  <si>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</si>
  <si>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</si>
  <si>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</si>
  <si>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</si>
  <si>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</si>
  <si>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</si>
  <si>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</si>
  <si>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</si>
  <si>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</si>
  <si>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</si>
  <si>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</si>
  <si>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</si>
  <si>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</si>
  <si>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</si>
  <si>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</si>
  <si>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</si>
  <si>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</si>
  <si>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</si>
  <si>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</si>
  <si>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</si>
  <si>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</si>
  <si>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</si>
  <si>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</si>
  <si>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</si>
  <si>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</si>
  <si>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</si>
  <si>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</si>
  <si>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</si>
  <si>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</si>
  <si>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</si>
  <si>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</si>
  <si>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</si>
  <si>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</si>
  <si>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</si>
  <si>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</si>
  <si>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</si>
  <si>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</si>
  <si>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</si>
  <si>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</si>
  <si>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</si>
  <si>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</si>
  <si>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</si>
  <si>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</si>
  <si>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</si>
  <si>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</si>
  <si>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</si>
  <si>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</si>
  <si>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</si>
  <si>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</si>
  <si>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</si>
  <si>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</si>
  <si>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</si>
  <si>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</si>
  <si>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</si>
  <si>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</si>
  <si>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</si>
  <si>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</si>
  <si>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</si>
  <si>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</si>
  <si>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</si>
  <si>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</si>
  <si>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</si>
  <si>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</si>
  <si>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</si>
  <si>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</si>
  <si>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</si>
  <si>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</si>
  <si>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</si>
  <si>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</si>
  <si>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</si>
  <si>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</si>
  <si>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</si>
  <si>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</si>
  <si>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</si>
  <si>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</si>
  <si>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</si>
  <si>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</si>
  <si>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</si>
  <si>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</si>
  <si>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</si>
  <si>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</si>
  <si>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</si>
  <si>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</si>
  <si>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</si>
  <si>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</si>
  <si>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</si>
  <si>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</si>
  <si>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</si>
  <si>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</si>
  <si>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</si>
  <si>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</si>
  <si>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</si>
  <si>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</si>
  <si>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</si>
  <si>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</si>
  <si>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</si>
  <si>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</si>
  <si>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</si>
  <si>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</si>
  <si>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</si>
  <si>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</si>
  <si>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</si>
  <si>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</si>
  <si>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</si>
  <si>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</si>
  <si>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</si>
  <si>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</si>
  <si>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</si>
  <si>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</si>
  <si>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</si>
  <si>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</si>
  <si>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</si>
  <si>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</si>
  <si>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</si>
  <si>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</si>
  <si>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</si>
  <si>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</si>
  <si>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</si>
  <si>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</si>
  <si>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</si>
  <si>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</si>
  <si>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</si>
  <si>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</si>
  <si>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</si>
  <si>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</si>
  <si>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</si>
  <si>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</si>
  <si>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</si>
  <si>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</si>
  <si>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</si>
  <si>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</si>
  <si>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</si>
  <si>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</si>
  <si>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</si>
  <si>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</si>
  <si>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</si>
  <si>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</si>
  <si>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</si>
  <si>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</si>
  <si>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</si>
  <si>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</si>
  <si>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</si>
  <si>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</si>
  <si>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</si>
  <si>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</si>
  <si>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</si>
  <si>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</si>
  <si>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</si>
  <si>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</si>
  <si>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</si>
  <si>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</si>
  <si>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</si>
  <si>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</si>
  <si>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</si>
  <si>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</si>
  <si>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</si>
  <si>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</si>
  <si>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</si>
  <si>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</si>
  <si>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</si>
  <si>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</si>
  <si>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</si>
  <si>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</si>
  <si>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</si>
  <si>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</si>
  <si>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</si>
  <si>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</si>
  <si>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</si>
  <si>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</si>
  <si>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</si>
  <si>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</si>
  <si>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</si>
  <si>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</si>
  <si>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</si>
  <si>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</si>
  <si>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</si>
  <si>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</si>
  <si>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</si>
  <si>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</si>
  <si>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</si>
  <si>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</si>
  <si>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</si>
  <si>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</si>
  <si>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</si>
  <si>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</si>
  <si>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</si>
  <si>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</si>
  <si>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</si>
  <si>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</si>
  <si>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</si>
  <si>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</si>
  <si>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</si>
  <si>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</si>
  <si>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</si>
  <si>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</si>
  <si>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</si>
  <si>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</si>
  <si>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</si>
  <si>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</si>
  <si>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</si>
  <si>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</si>
  <si>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</si>
  <si>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</si>
  <si>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</si>
  <si>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</si>
  <si>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</si>
  <si>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</si>
  <si>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</si>
  <si>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</si>
  <si>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</si>
  <si>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</si>
  <si>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</si>
  <si>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</si>
  <si>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</si>
  <si>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</si>
  <si>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</si>
  <si>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</si>
  <si>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</si>
  <si>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</si>
  <si>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</si>
  <si>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</si>
  <si>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</si>
  <si>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</si>
  <si>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</si>
  <si>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</si>
  <si>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</si>
  <si>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</si>
  <si>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</si>
  <si>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</si>
  <si>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</si>
  <si>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</si>
  <si>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</si>
  <si>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</si>
  <si>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</si>
  <si>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</si>
  <si>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</si>
  <si>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</si>
  <si>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</si>
  <si>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</si>
  <si>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</si>
  <si>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</si>
  <si>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</si>
  <si>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</si>
  <si>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</si>
  <si>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</si>
  <si>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</si>
  <si>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</si>
  <si>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</si>
  <si>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</si>
  <si>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</si>
  <si>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</si>
  <si>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</si>
  <si>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</si>
  <si>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</si>
  <si>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</si>
  <si>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</si>
  <si>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</si>
  <si>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</si>
  <si>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</si>
  <si>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</si>
  <si>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</si>
  <si>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</si>
  <si>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</si>
  <si>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</si>
  <si>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</si>
  <si>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</si>
  <si>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</si>
  <si>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</si>
  <si>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</si>
  <si>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</si>
  <si>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</si>
  <si>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</si>
  <si>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</si>
  <si>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</si>
  <si>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</si>
  <si>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</si>
  <si>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</si>
  <si>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</si>
  <si>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</si>
  <si>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</si>
  <si>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</si>
  <si>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</si>
  <si>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</si>
  <si>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</si>
  <si>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</si>
  <si>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</si>
  <si>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</si>
  <si>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</si>
  <si>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</si>
  <si>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</si>
  <si>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</si>
  <si>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</si>
  <si>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</si>
  <si>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</si>
  <si>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</si>
  <si>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</si>
  <si>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</si>
  <si>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</si>
  <si>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</si>
  <si>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</si>
  <si>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</si>
  <si>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</si>
  <si>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</si>
  <si>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</si>
  <si>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</si>
  <si>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</si>
  <si>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</si>
  <si>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</si>
  <si>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</si>
  <si>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</si>
  <si>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</si>
  <si>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</si>
  <si>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</si>
  <si>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</si>
  <si>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</si>
  <si>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</si>
  <si>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</si>
  <si>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</si>
  <si>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</si>
  <si>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</si>
  <si>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</si>
  <si>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</si>
  <si>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</si>
  <si>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</si>
  <si>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</si>
  <si>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</si>
  <si>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</si>
  <si>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</si>
  <si>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</si>
  <si>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</si>
  <si>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</si>
  <si>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</si>
  <si>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</si>
  <si>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</si>
  <si>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</si>
  <si>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</si>
  <si>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</si>
  <si>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</si>
  <si>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</si>
  <si>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</si>
  <si>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</si>
  <si>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</si>
  <si>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</si>
  <si>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</si>
  <si>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</si>
  <si>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</si>
  <si>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</si>
  <si>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</si>
  <si>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</si>
  <si>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</si>
  <si>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</si>
  <si>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</si>
  <si>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</si>
  <si>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</si>
  <si>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</si>
  <si>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</si>
  <si>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</si>
  <si>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</si>
  <si>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</si>
  <si>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</si>
  <si>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</si>
  <si>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</si>
  <si>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</si>
  <si>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</si>
  <si>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</si>
  <si>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</si>
  <si>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</si>
  <si>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</si>
  <si>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</si>
  <si>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</si>
  <si>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</si>
  <si>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</si>
  <si>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</si>
  <si>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</si>
  <si>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</si>
  <si>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</si>
  <si>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</si>
  <si>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</si>
  <si>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</si>
  <si>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</si>
  <si>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</si>
  <si>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</si>
  <si>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</si>
  <si>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</si>
  <si>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</si>
  <si>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</si>
  <si>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</si>
  <si>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</si>
  <si>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</si>
  <si>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</si>
  <si>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</si>
  <si>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</si>
  <si>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</si>
  <si>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</si>
  <si>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</si>
  <si>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</si>
  <si>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</si>
  <si>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</si>
  <si>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</si>
  <si>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</si>
  <si>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</si>
  <si>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</si>
  <si>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</si>
  <si>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</si>
  <si>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</si>
  <si>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</si>
  <si>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</si>
  <si>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</si>
  <si>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</si>
  <si>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</si>
  <si>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</si>
  <si>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</si>
  <si>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</si>
  <si>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</si>
  <si>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</si>
  <si>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</si>
  <si>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</si>
  <si>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</si>
  <si>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</si>
  <si>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</si>
  <si>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</si>
  <si>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</si>
  <si>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</si>
  <si>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</si>
  <si>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</si>
  <si>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</si>
  <si>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</si>
  <si>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</si>
  <si>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</si>
  <si>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</si>
  <si>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</si>
  <si>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</si>
  <si>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</si>
  <si>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</si>
  <si>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</si>
  <si>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</si>
  <si>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</si>
  <si>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</si>
  <si>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</si>
  <si>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</si>
  <si>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</si>
  <si>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</si>
  <si>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</si>
  <si>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</si>
  <si>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</si>
  <si>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</si>
  <si>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</si>
  <si>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</si>
  <si>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</si>
  <si>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</si>
  <si>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</si>
  <si>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</si>
  <si>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</si>
  <si>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</si>
  <si>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</si>
  <si>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</si>
  <si>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</si>
  <si>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</si>
  <si>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</si>
  <si>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</si>
  <si>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</si>
  <si>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</si>
  <si>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</si>
  <si>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</si>
  <si>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</si>
  <si>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</si>
  <si>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</si>
  <si>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</si>
  <si>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</si>
  <si>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</si>
  <si>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</si>
  <si>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</si>
  <si>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</si>
  <si>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</si>
  <si>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</si>
  <si>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</si>
  <si>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</si>
  <si>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</si>
  <si>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</si>
  <si>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</si>
  <si>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</si>
  <si>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</si>
  <si>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</si>
  <si>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</si>
  <si>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</si>
  <si>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</si>
  <si>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</si>
  <si>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</si>
  <si>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</si>
  <si>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</si>
  <si>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</si>
  <si>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</si>
  <si>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</si>
  <si>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</si>
  <si>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</si>
  <si>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</si>
  <si>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</si>
  <si>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</si>
  <si>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</si>
  <si>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</si>
  <si>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</si>
  <si>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</si>
  <si>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</si>
  <si>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</si>
  <si>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</si>
  <si>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</si>
  <si>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</si>
  <si>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</si>
  <si>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</si>
  <si>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</si>
  <si>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</si>
  <si>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</si>
  <si>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</si>
  <si>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</si>
  <si>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</si>
  <si>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</si>
  <si>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</si>
  <si>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</si>
  <si>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</si>
  <si>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</si>
  <si>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</si>
  <si>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</si>
  <si>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</si>
  <si>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</si>
  <si>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</si>
  <si>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</si>
  <si>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</si>
  <si>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</si>
  <si>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</si>
  <si>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</si>
  <si>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</si>
  <si>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</si>
  <si>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</si>
  <si>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</si>
  <si>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</si>
  <si>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</si>
  <si>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</si>
  <si>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</si>
  <si>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</si>
  <si>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</si>
  <si>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</si>
  <si>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</si>
  <si>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</si>
  <si>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</si>
  <si>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</si>
  <si>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</si>
  <si>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</si>
  <si>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</si>
  <si>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</si>
  <si>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</si>
  <si>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</si>
  <si>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</si>
  <si>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</si>
  <si>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</si>
  <si>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</si>
  <si>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</si>
  <si>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</si>
  <si>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</si>
  <si>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</si>
  <si>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</si>
  <si>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</si>
  <si>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</si>
  <si>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</si>
  <si>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</si>
  <si>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</si>
  <si>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</si>
  <si>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</si>
  <si>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</si>
  <si>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</si>
  <si>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</si>
  <si>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</si>
  <si>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</si>
  <si>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</si>
  <si>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</si>
  <si>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</si>
  <si>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</si>
  <si>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</si>
  <si>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</si>
  <si>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</si>
  <si>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</si>
  <si>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</si>
  <si>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</si>
  <si>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</si>
  <si>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</si>
  <si>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</si>
  <si>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</si>
  <si>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</si>
  <si>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</si>
  <si>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</si>
  <si>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</si>
  <si>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</si>
  <si>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</si>
  <si>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</si>
  <si>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</si>
  <si>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</si>
  <si>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</si>
  <si>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</si>
  <si>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</si>
  <si>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</si>
  <si>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</si>
  <si>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</si>
  <si>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</si>
  <si>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</si>
  <si>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</si>
  <si>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</si>
  <si>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</si>
  <si>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</si>
  <si>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</si>
  <si>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</si>
  <si>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</si>
  <si>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</si>
  <si>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</si>
  <si>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</si>
  <si>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</si>
  <si>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</si>
  <si>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</si>
  <si>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</si>
  <si>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</si>
  <si>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</si>
  <si>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</si>
  <si>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</si>
  <si>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</si>
  <si>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</si>
  <si>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</si>
  <si>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</si>
  <si>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</si>
  <si>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</si>
  <si>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</si>
  <si>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</si>
  <si>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</si>
  <si>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</si>
  <si>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</si>
  <si>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</si>
  <si>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</si>
  <si>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</si>
  <si>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</si>
  <si>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</si>
  <si>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</si>
  <si>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</si>
  <si>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</si>
  <si>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</si>
  <si>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</si>
  <si>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</si>
  <si>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</si>
  <si>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</si>
  <si>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</si>
  <si>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</si>
  <si>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</si>
  <si>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</si>
  <si>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</si>
  <si>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</si>
  <si>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</si>
  <si>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</si>
  <si>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</si>
  <si>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</si>
  <si>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</si>
  <si>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</si>
  <si>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</si>
  <si>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</si>
  <si>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</si>
  <si>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</si>
  <si>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</si>
  <si>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</si>
  <si>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</si>
  <si>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</si>
  <si>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</si>
  <si>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</si>
  <si>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</si>
  <si>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</si>
  <si>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</si>
  <si>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</si>
  <si>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</si>
  <si>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</si>
  <si>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</si>
  <si>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</si>
  <si>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</si>
  <si>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</si>
  <si>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</si>
  <si>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</si>
  <si>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</si>
  <si>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</si>
  <si>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</si>
  <si>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</si>
  <si>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</si>
  <si>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</si>
  <si>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</si>
  <si>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</si>
  <si>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</si>
  <si>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</si>
  <si>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</si>
  <si>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</si>
  <si>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</si>
  <si>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</si>
  <si>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</si>
  <si>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</si>
  <si>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</si>
  <si>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</si>
  <si>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</si>
  <si>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</si>
  <si>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</si>
  <si>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</si>
  <si>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</si>
  <si>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</si>
  <si>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</si>
  <si>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</si>
  <si>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</si>
  <si>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</si>
  <si>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</si>
  <si>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</si>
  <si>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</si>
  <si>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</si>
  <si>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</si>
  <si>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</si>
  <si>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</si>
  <si>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</si>
  <si>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</si>
  <si>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</si>
  <si>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</si>
  <si>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</si>
  <si>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</si>
  <si>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</si>
  <si>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</si>
  <si>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</si>
  <si>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</si>
  <si>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</si>
  <si>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</si>
  <si>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</si>
  <si>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</si>
  <si>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</si>
  <si>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</si>
  <si>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</si>
  <si>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</si>
  <si>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</si>
  <si>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</si>
  <si>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</si>
  <si>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</si>
  <si>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</si>
  <si>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</si>
  <si>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</si>
  <si>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</si>
  <si>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</si>
  <si>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</si>
  <si>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</si>
  <si>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</si>
  <si>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</si>
  <si>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</si>
  <si>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</si>
  <si>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</si>
  <si>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</si>
  <si>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</si>
  <si>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</si>
  <si>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</si>
  <si>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</si>
  <si>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</si>
  <si>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</si>
  <si>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</si>
  <si>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</si>
  <si>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</si>
  <si>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</si>
  <si>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</si>
  <si>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</si>
  <si>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</si>
  <si>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</si>
  <si>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</si>
  <si>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</si>
  <si>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</si>
  <si>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</si>
  <si>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</si>
  <si>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</si>
  <si>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</si>
  <si>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</si>
  <si>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</si>
  <si>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</si>
  <si>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</si>
  <si>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</si>
  <si>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</si>
  <si>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</si>
  <si>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</si>
  <si>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</si>
  <si>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</si>
  <si>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</si>
  <si>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</si>
  <si>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</si>
  <si>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</si>
  <si>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</si>
  <si>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</si>
  <si>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</si>
  <si>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</si>
  <si>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</si>
  <si>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</si>
  <si>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</si>
  <si>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</si>
  <si>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</si>
  <si>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</si>
  <si>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</si>
  <si>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</si>
  <si>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</si>
  <si>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</si>
  <si>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</si>
  <si>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</si>
  <si>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</si>
  <si>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</si>
  <si>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</si>
  <si>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</si>
  <si>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</si>
  <si>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</si>
  <si>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</si>
  <si>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</si>
  <si>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</si>
  <si>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</si>
  <si>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</si>
  <si>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</si>
  <si>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</si>
  <si>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</si>
  <si>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</si>
  <si>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</si>
  <si>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</si>
  <si>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</si>
  <si>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</si>
  <si>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</si>
  <si>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</si>
  <si>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</si>
  <si>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</si>
  <si>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</si>
  <si>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</si>
  <si>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</si>
  <si>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</si>
  <si>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</si>
  <si>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</si>
  <si>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</si>
  <si>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</si>
  <si>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</si>
  <si>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</si>
  <si>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</si>
  <si>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</si>
  <si>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</si>
  <si>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</si>
  <si>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</si>
  <si>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</si>
  <si>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</si>
  <si>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</si>
  <si>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</si>
  <si>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</si>
  <si>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</si>
  <si>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</si>
  <si>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</si>
  <si>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</si>
  <si>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</si>
  <si>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</si>
  <si>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</si>
  <si>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</si>
  <si>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</si>
  <si>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</si>
  <si>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</si>
  <si>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</si>
  <si>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</si>
  <si>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</si>
  <si>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</si>
  <si>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</si>
  <si>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</si>
  <si>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</si>
  <si>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</si>
  <si>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</si>
  <si>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</si>
  <si>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</si>
  <si>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</si>
  <si>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</si>
  <si>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</si>
  <si>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</si>
  <si>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</si>
  <si>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</si>
  <si>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</si>
  <si>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</si>
  <si>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</si>
  <si>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</si>
  <si>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</si>
  <si>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</si>
  <si>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</si>
  <si>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</si>
  <si>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</si>
  <si>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</si>
  <si>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</si>
  <si>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</si>
  <si>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</si>
  <si>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</si>
  <si>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</si>
  <si>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</si>
  <si>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</si>
  <si>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</si>
  <si>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</si>
  <si>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</si>
  <si>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</si>
  <si>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</si>
  <si>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</si>
  <si>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</si>
  <si>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</si>
  <si>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</si>
  <si>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</si>
  <si>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</si>
  <si>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</si>
  <si>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</si>
  <si>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</si>
  <si>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</si>
  <si>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</si>
  <si>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</si>
  <si>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</si>
  <si>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</si>
  <si>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</si>
  <si>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</si>
  <si>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</si>
  <si>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</si>
  <si>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</si>
  <si>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</si>
  <si>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</si>
  <si>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</si>
  <si>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</si>
  <si>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</si>
  <si>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</si>
  <si>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</si>
  <si>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</si>
  <si>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</si>
  <si>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</si>
  <si>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</si>
  <si>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</si>
  <si>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</si>
  <si>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</si>
  <si>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</si>
  <si>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</si>
  <si>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</si>
  <si>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</si>
  <si>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</si>
  <si>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</si>
  <si>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</si>
  <si>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</si>
  <si>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</si>
  <si>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</si>
  <si>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</si>
  <si>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</si>
  <si>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</si>
  <si>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</si>
  <si>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</si>
  <si>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</si>
  <si>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</si>
  <si>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</si>
  <si>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</si>
  <si>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</si>
  <si>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</si>
  <si>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</si>
  <si>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</si>
  <si>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</si>
  <si>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</si>
  <si>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</si>
  <si>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</si>
  <si>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</si>
  <si>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</si>
  <si>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</si>
  <si>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</si>
  <si>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</si>
  <si>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</si>
  <si>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</si>
  <si>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</si>
  <si>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</si>
  <si>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</si>
  <si>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</si>
  <si>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</si>
  <si>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</si>
  <si>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</si>
  <si>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</si>
  <si>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</si>
  <si>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</si>
  <si>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</si>
  <si>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</si>
  <si>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</si>
  <si>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</si>
  <si>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</si>
  <si>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</si>
  <si>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</si>
  <si>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</si>
  <si>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</si>
  <si>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</si>
  <si>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</si>
  <si>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</si>
  <si>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</si>
  <si>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</si>
  <si>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</si>
  <si>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</si>
  <si>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</si>
  <si>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</si>
  <si>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</si>
  <si>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</si>
  <si>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</si>
  <si>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</si>
  <si>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</si>
  <si>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</si>
  <si>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</si>
  <si>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</si>
  <si>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</si>
  <si>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</si>
  <si>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</si>
  <si>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</si>
  <si>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</si>
  <si>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</si>
  <si>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</si>
  <si>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</si>
  <si>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</si>
  <si>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</si>
  <si>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</si>
  <si>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</si>
  <si>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</si>
  <si>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</si>
  <si>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</si>
  <si>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</si>
  <si>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</si>
  <si>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</si>
  <si>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</si>
  <si>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</si>
  <si>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</si>
  <si>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</si>
  <si>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</si>
  <si>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</si>
  <si>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</si>
  <si>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</si>
  <si>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</si>
  <si>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</si>
  <si>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</si>
  <si>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</si>
  <si>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</si>
  <si>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</si>
  <si>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</si>
  <si>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</si>
  <si>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</si>
  <si>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</si>
  <si>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</si>
  <si>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</si>
  <si>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</si>
  <si>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</si>
  <si>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</si>
  <si>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</si>
  <si>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</si>
  <si>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</si>
  <si>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</si>
  <si>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</si>
  <si>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</si>
  <si>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</si>
  <si>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</si>
  <si>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</si>
  <si>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</si>
  <si>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</si>
  <si>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</si>
  <si>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</si>
  <si>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</si>
  <si>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</si>
  <si>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</si>
  <si>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</si>
  <si>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</si>
  <si>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</si>
  <si>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</si>
  <si>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</si>
  <si>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</si>
  <si>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</si>
  <si>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</si>
  <si>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</si>
  <si>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</si>
  <si>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</si>
  <si>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</si>
  <si>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</si>
  <si>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</si>
  <si>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</si>
  <si>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</si>
  <si>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</si>
  <si>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</si>
  <si>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</si>
  <si>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</si>
  <si>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</si>
  <si>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</si>
  <si>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</si>
  <si>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</si>
  <si>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</si>
  <si>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</si>
  <si>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</si>
  <si>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</si>
  <si>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</si>
  <si>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</si>
  <si>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</si>
  <si>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</si>
  <si>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</si>
  <si>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</si>
  <si>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</si>
  <si>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</si>
  <si>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</si>
  <si>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</si>
  <si>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</si>
  <si>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</si>
  <si>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</si>
  <si>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</si>
  <si>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</si>
  <si>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</si>
  <si>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</si>
  <si>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</si>
  <si>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</si>
  <si>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</si>
  <si>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</si>
  <si>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</si>
  <si>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</si>
  <si>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</si>
  <si>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</si>
  <si>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</si>
  <si>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</si>
  <si>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</si>
  <si>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</si>
  <si>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</si>
  <si>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</si>
  <si>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</si>
  <si>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</si>
  <si>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</si>
  <si>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</si>
  <si>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</si>
  <si>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</si>
  <si>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</si>
  <si>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</si>
  <si>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</si>
  <si>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</si>
  <si>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</si>
  <si>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</si>
  <si>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</si>
  <si>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</si>
  <si>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</si>
  <si>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</si>
  <si>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</si>
  <si>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</si>
  <si>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</si>
  <si>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</si>
  <si>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</si>
  <si>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</si>
  <si>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</si>
  <si>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</si>
  <si>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</si>
  <si>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</si>
  <si>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</si>
  <si>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</si>
  <si>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</si>
  <si>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</si>
  <si>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</si>
  <si>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</si>
  <si>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</si>
  <si>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</si>
  <si>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</si>
  <si>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</si>
  <si>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</si>
  <si>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</si>
  <si>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</si>
  <si>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</si>
  <si>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</si>
  <si>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</si>
  <si>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</si>
  <si>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</si>
  <si>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</si>
  <si>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</si>
  <si>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</si>
  <si>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</si>
  <si>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</si>
  <si>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</si>
  <si>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</si>
  <si>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</si>
  <si>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</si>
  <si>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</si>
  <si>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</si>
  <si>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</si>
  <si>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</si>
  <si>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</si>
  <si>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</si>
  <si>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</si>
  <si>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</si>
  <si>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</si>
  <si>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</si>
  <si>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</si>
  <si>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</si>
  <si>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</si>
  <si>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</si>
  <si>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</si>
  <si>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</si>
  <si>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</si>
  <si>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</si>
  <si>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</si>
  <si>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</si>
  <si>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</si>
  <si>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</si>
  <si>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</si>
  <si>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</si>
  <si>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</si>
  <si>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</si>
  <si>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</si>
  <si>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</si>
  <si>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</si>
  <si>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</si>
  <si>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</si>
  <si>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</si>
  <si>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</si>
  <si>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</si>
  <si>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</si>
  <si>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</si>
  <si>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</si>
  <si>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</si>
  <si>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</si>
  <si>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</si>
  <si>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</si>
  <si>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</si>
  <si>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</si>
  <si>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</si>
  <si>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</si>
  <si>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</si>
  <si>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</si>
  <si>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</si>
  <si>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</si>
  <si>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</si>
  <si>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</si>
  <si>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</si>
  <si>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</si>
  <si>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</si>
  <si>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</si>
  <si>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</si>
  <si>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</si>
  <si>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</si>
  <si>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</si>
  <si>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</si>
  <si>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</si>
  <si>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</si>
  <si>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</si>
  <si>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</si>
  <si>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</si>
  <si>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</si>
  <si>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</si>
  <si>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</si>
  <si>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</si>
  <si>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</si>
  <si>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</si>
  <si>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</si>
  <si>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</si>
  <si>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</si>
  <si>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</si>
  <si>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</si>
  <si>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</si>
  <si>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</si>
  <si>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</si>
  <si>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</si>
  <si>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</si>
  <si>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</si>
  <si>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</si>
  <si>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</si>
  <si>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</si>
  <si>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</si>
  <si>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</si>
  <si>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</si>
  <si>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</si>
  <si>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</si>
  <si>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</si>
  <si>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</si>
  <si>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</si>
  <si>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</si>
  <si>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</si>
  <si>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</si>
  <si>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</si>
  <si>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</si>
  <si>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</si>
  <si>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</si>
  <si>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</si>
  <si>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</si>
  <si>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</si>
  <si>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</si>
  <si>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</si>
  <si>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</si>
  <si>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</si>
  <si>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</si>
  <si>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</si>
  <si>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</si>
  <si>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</si>
  <si>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</si>
  <si>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</si>
  <si>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</si>
  <si>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</si>
  <si>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</si>
  <si>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</si>
  <si>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</si>
  <si>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</si>
  <si>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</si>
  <si>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</si>
  <si>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</si>
  <si>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</si>
  <si>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</si>
  <si>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</si>
  <si>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</si>
  <si>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</si>
  <si>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</si>
  <si>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</si>
  <si>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</si>
  <si>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</si>
  <si>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</si>
  <si>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</si>
  <si>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</si>
  <si>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</si>
  <si>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</si>
  <si>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</si>
  <si>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</si>
  <si>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</si>
  <si>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</si>
  <si>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</si>
  <si>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</si>
  <si>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</si>
  <si>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</si>
  <si>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</si>
  <si>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</si>
  <si>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</si>
  <si>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</si>
  <si>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</si>
  <si>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</si>
  <si>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</si>
  <si>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</si>
  <si>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</si>
  <si>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</si>
  <si>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</si>
  <si>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</si>
  <si>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</si>
  <si>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</si>
  <si>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</si>
  <si>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</si>
  <si>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</si>
  <si>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</si>
  <si>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</si>
  <si>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</si>
  <si>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</si>
  <si>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</si>
  <si>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</si>
  <si>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</si>
  <si>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</si>
  <si>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</si>
  <si>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</si>
  <si>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</si>
  <si>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</si>
  <si>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</si>
  <si>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</si>
  <si>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</si>
  <si>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</si>
  <si>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</si>
  <si>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</si>
  <si>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</si>
  <si>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</si>
  <si>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</si>
  <si>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</si>
  <si>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</si>
  <si>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</si>
  <si>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</si>
  <si>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</si>
  <si>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</si>
  <si>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</si>
  <si>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</si>
  <si>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</si>
  <si>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</si>
  <si>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</si>
  <si>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</si>
  <si>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</si>
  <si>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</si>
  <si>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</si>
  <si>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</si>
  <si>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</si>
  <si>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</si>
  <si>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</si>
  <si>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</si>
  <si>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</si>
  <si>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</si>
  <si>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</si>
  <si>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</si>
  <si>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</si>
  <si>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</si>
  <si>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</si>
  <si>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</si>
  <si>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</si>
  <si>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</si>
  <si>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</si>
  <si>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</si>
  <si>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</si>
  <si>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</si>
  <si>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</si>
  <si>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</si>
  <si>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</si>
  <si>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</si>
  <si>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</si>
  <si>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</si>
  <si>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</si>
  <si>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</si>
  <si>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</si>
  <si>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</si>
  <si>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</si>
  <si>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</si>
  <si>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</si>
  <si>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</si>
  <si>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</si>
  <si>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</si>
  <si>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</si>
  <si>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</si>
  <si>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</si>
  <si>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</si>
  <si>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</si>
  <si>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</si>
  <si>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</si>
  <si>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</si>
  <si>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</si>
  <si>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</si>
  <si>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</si>
  <si>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</si>
  <si>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</si>
  <si>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</si>
  <si>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</si>
  <si>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</si>
  <si>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</si>
  <si>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</si>
  <si>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</si>
  <si>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</si>
  <si>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</si>
  <si>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</si>
  <si>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</si>
  <si>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</si>
  <si>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</si>
  <si>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</si>
  <si>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</si>
  <si>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</si>
  <si>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</si>
  <si>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</si>
  <si>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</si>
  <si>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</si>
  <si>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</si>
  <si>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</si>
  <si>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</si>
  <si>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</si>
  <si>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</si>
  <si>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</si>
  <si>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</si>
  <si>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</si>
  <si>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</si>
  <si>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</si>
  <si>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</si>
  <si>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</si>
  <si>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</si>
  <si>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</si>
  <si>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</si>
  <si>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</si>
  <si>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</si>
  <si>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</si>
  <si>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</si>
  <si>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</si>
  <si>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</si>
  <si>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</si>
  <si>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</si>
  <si>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</si>
  <si>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</si>
  <si>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</si>
  <si>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</si>
  <si>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</si>
  <si>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</si>
  <si>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</si>
  <si>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</si>
  <si>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</si>
  <si>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</si>
  <si>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</si>
  <si>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</si>
  <si>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</si>
  <si>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</si>
  <si>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</si>
  <si>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</si>
  <si>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</si>
  <si>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</si>
  <si>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</si>
  <si>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</si>
  <si>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</si>
  <si>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</si>
  <si>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</si>
  <si>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</si>
  <si>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</si>
  <si>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</si>
  <si>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</si>
  <si>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</si>
  <si>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</si>
  <si>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</si>
  <si>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</si>
  <si>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</si>
  <si>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</si>
  <si>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</si>
  <si>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</si>
  <si>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</si>
  <si>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</si>
  <si>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</si>
  <si>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</si>
  <si>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</si>
  <si>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</si>
  <si>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</si>
  <si>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</si>
  <si>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</si>
  <si>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</si>
  <si>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</si>
  <si>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</si>
  <si>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</si>
  <si>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</si>
  <si>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</si>
  <si>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</si>
  <si>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</si>
  <si>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</si>
  <si>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</si>
  <si>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</si>
  <si>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</si>
  <si>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</si>
  <si>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</si>
  <si>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</si>
  <si>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</si>
  <si>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</si>
  <si>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</si>
  <si>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</si>
  <si>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</si>
  <si>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</si>
  <si>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</si>
  <si>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</si>
  <si>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</si>
  <si>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</si>
  <si>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</si>
  <si>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</si>
  <si>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</si>
  <si>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</si>
  <si>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</si>
  <si>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</si>
  <si>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</si>
  <si>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</si>
  <si>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</si>
  <si>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</si>
  <si>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</si>
  <si>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</si>
  <si>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</si>
  <si>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</si>
  <si>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</si>
  <si>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</si>
  <si>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</si>
  <si>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</si>
  <si>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</si>
  <si>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</si>
  <si>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</si>
  <si>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</si>
  <si>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</si>
  <si>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</si>
  <si>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</si>
  <si>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</si>
  <si>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</si>
  <si>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</si>
  <si>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</si>
  <si>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</si>
  <si>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</si>
  <si>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</si>
  <si>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</si>
  <si>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</si>
  <si>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</si>
  <si>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</si>
  <si>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</si>
  <si>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</si>
  <si>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</si>
  <si>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</si>
  <si>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</si>
  <si>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</si>
  <si>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</si>
  <si>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</si>
  <si>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</si>
  <si>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</si>
  <si>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</si>
  <si>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</si>
  <si>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</si>
  <si>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</si>
  <si>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</si>
  <si>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</si>
  <si>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</si>
  <si>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</si>
  <si>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</si>
  <si>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</si>
  <si>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</si>
  <si>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</si>
  <si>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</si>
  <si>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</si>
  <si>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</si>
  <si>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</si>
  <si>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</si>
  <si>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</si>
  <si>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</si>
  <si>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</si>
  <si>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</si>
  <si>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</si>
  <si>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</si>
  <si>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</si>
  <si>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</si>
  <si>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</si>
  <si>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</si>
  <si>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</si>
  <si>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</si>
  <si>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</si>
  <si>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</si>
  <si>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</si>
  <si>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</si>
  <si>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</si>
  <si>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</si>
  <si>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</si>
  <si>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</si>
  <si>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</si>
  <si>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</si>
  <si>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</si>
  <si>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</si>
  <si>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</si>
  <si>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</si>
  <si>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</si>
  <si>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</si>
  <si>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</si>
  <si>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</si>
  <si>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</si>
  <si>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</si>
  <si>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</si>
  <si>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</si>
  <si>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</si>
  <si>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</si>
  <si>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</si>
  <si>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</si>
  <si>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</si>
  <si>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</si>
  <si>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</si>
  <si>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</si>
  <si>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</si>
  <si>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</si>
  <si>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</si>
  <si>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</si>
  <si>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</si>
  <si>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</si>
  <si>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</si>
  <si>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</si>
  <si>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</si>
  <si>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</si>
  <si>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</si>
  <si>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</si>
  <si>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</si>
  <si>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</si>
  <si>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</si>
  <si>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</si>
  <si>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</si>
  <si>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</si>
  <si>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</si>
  <si>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</si>
  <si>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</si>
  <si>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</si>
  <si>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</si>
  <si>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</si>
  <si>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</si>
  <si>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</si>
  <si>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</si>
  <si>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</si>
  <si>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</si>
  <si>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</si>
  <si>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</si>
  <si>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</si>
  <si>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</si>
  <si>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</si>
  <si>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</si>
  <si>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</si>
  <si>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</si>
  <si>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</si>
  <si>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</si>
  <si>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</si>
  <si>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</si>
  <si>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</si>
  <si>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</si>
  <si>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</si>
  <si>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</si>
  <si>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</si>
  <si>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</si>
  <si>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</si>
  <si>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</si>
  <si>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</si>
  <si>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</si>
  <si>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</si>
  <si>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</si>
  <si>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</si>
  <si>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</si>
  <si>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</si>
  <si>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</si>
  <si>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</si>
  <si>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</si>
  <si>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</si>
  <si>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</si>
  <si>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</si>
  <si>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</si>
  <si>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</si>
  <si>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</si>
  <si>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</si>
  <si>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</si>
  <si>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</si>
  <si>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</si>
  <si>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</si>
  <si>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</si>
  <si>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</si>
  <si>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</si>
  <si>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</si>
  <si>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</si>
  <si>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</si>
  <si>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</si>
  <si>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</si>
  <si>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</si>
  <si>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</si>
  <si>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</si>
  <si>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</si>
  <si>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</si>
  <si>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</si>
  <si>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</si>
  <si>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</si>
  <si>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</si>
  <si>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</si>
  <si>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</si>
  <si>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</si>
  <si>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</si>
  <si>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</si>
  <si>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</si>
  <si>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</si>
  <si>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</si>
  <si>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</si>
  <si>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</si>
  <si>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</si>
  <si>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</si>
  <si>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</si>
  <si>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</si>
  <si>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</si>
  <si>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</si>
  <si>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</si>
  <si>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</si>
  <si>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</si>
  <si>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</si>
  <si>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</si>
  <si>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</si>
  <si>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</si>
  <si>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</si>
  <si>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</si>
  <si>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</si>
  <si>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</si>
  <si>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</si>
  <si>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</si>
  <si>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</si>
  <si>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</si>
  <si>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</si>
  <si>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</si>
  <si>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</si>
  <si>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</si>
  <si>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</si>
  <si>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</si>
  <si>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</si>
  <si>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</si>
  <si>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</si>
  <si>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</si>
  <si>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</si>
  <si>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</si>
  <si>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</si>
  <si>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</si>
  <si>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</si>
  <si>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</si>
  <si>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</si>
  <si>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</si>
  <si>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</si>
  <si>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</si>
  <si>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</si>
  <si>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</si>
  <si>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</si>
  <si>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</si>
  <si>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</si>
  <si>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</si>
  <si>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</si>
  <si>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</si>
  <si>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</si>
  <si>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</si>
  <si>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</si>
  <si>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</si>
  <si>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</si>
  <si>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</si>
  <si>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</si>
  <si>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</si>
  <si>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</si>
  <si>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</si>
  <si>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</si>
  <si>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</si>
  <si>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</si>
  <si>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</si>
  <si>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</si>
  <si>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</si>
  <si>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</si>
  <si>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</si>
  <si>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</si>
  <si>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</si>
  <si>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</si>
  <si>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</si>
  <si>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</si>
  <si>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</si>
  <si>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</si>
  <si>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</si>
  <si>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</si>
  <si>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</si>
  <si>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</si>
  <si>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</si>
  <si>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</si>
  <si>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</si>
  <si>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</si>
  <si>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</si>
  <si>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</si>
  <si>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</si>
  <si>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</si>
  <si>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</si>
  <si>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</si>
  <si>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</si>
  <si>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</si>
  <si>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</si>
  <si>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</si>
  <si>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</si>
  <si>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</si>
  <si>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</si>
  <si>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</si>
  <si>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</si>
  <si>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</si>
  <si>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</si>
  <si>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</si>
  <si>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</si>
  <si>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</si>
  <si>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</si>
  <si>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</si>
  <si>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</si>
  <si>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</si>
  <si>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</si>
  <si>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</si>
  <si>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</si>
  <si>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</si>
  <si>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</si>
  <si>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</si>
  <si>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</si>
  <si>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</si>
  <si>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</si>
  <si>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</si>
  <si>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</si>
  <si>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</si>
  <si>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</si>
  <si>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</si>
  <si>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</si>
  <si>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</si>
  <si>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</si>
  <si>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</si>
  <si>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</si>
  <si>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</si>
  <si>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</si>
  <si>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</si>
  <si>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</si>
  <si>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</si>
  <si>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</si>
  <si>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</si>
  <si>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</si>
  <si>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</si>
  <si>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</si>
  <si>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</si>
  <si>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</si>
  <si>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</si>
  <si>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</si>
  <si>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</si>
  <si>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</si>
  <si>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</si>
  <si>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</si>
  <si>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</si>
  <si>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</si>
  <si>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</si>
  <si>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</si>
  <si>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</si>
  <si>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</si>
  <si>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</si>
  <si>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</si>
  <si>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</si>
  <si>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</si>
  <si>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</si>
  <si>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</si>
  <si>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</si>
  <si>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</si>
  <si>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</si>
  <si>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</si>
  <si>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</si>
  <si>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</si>
  <si>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</si>
  <si>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</si>
  <si>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</si>
  <si>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</si>
  <si>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</si>
  <si>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</si>
  <si>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</si>
  <si>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</si>
  <si>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</si>
  <si>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</si>
  <si>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</si>
  <si>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</si>
  <si>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</si>
  <si>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</si>
  <si>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</si>
  <si>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</si>
  <si>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</si>
  <si>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</si>
  <si>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</si>
  <si>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</si>
  <si>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</si>
  <si>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</si>
  <si>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</si>
  <si>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</si>
  <si>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</si>
  <si>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</si>
  <si>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</si>
  <si>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</si>
  <si>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</si>
  <si>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</si>
  <si>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</si>
  <si>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</si>
  <si>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</si>
  <si>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</si>
  <si>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</si>
  <si>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</si>
  <si>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</si>
  <si>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</si>
  <si>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</si>
  <si>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</si>
  <si>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</si>
  <si>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</si>
  <si>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</si>
  <si>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</si>
  <si>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</si>
  <si>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</si>
  <si>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</si>
  <si>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</si>
  <si>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</si>
  <si>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</si>
  <si>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</si>
  <si>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</si>
  <si>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</si>
  <si>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</si>
  <si>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</si>
  <si>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</si>
  <si>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</si>
  <si>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</si>
  <si>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</si>
  <si>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</si>
  <si>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</si>
  <si>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</si>
  <si>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</si>
  <si>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</si>
  <si>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</si>
  <si>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</si>
  <si>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</si>
  <si>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</si>
  <si>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</si>
  <si>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</si>
  <si>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</si>
  <si>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</si>
  <si>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</si>
  <si>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</si>
  <si>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</si>
  <si>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</si>
  <si>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</si>
  <si>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</si>
  <si>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</si>
  <si>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</si>
  <si>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</si>
  <si>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</si>
  <si>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</si>
  <si>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</si>
  <si>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</si>
  <si>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</si>
  <si>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</si>
  <si>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</si>
  <si>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</si>
  <si>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</si>
  <si>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</si>
  <si>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</si>
  <si>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</si>
  <si>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</si>
  <si>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</si>
  <si>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</si>
  <si>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</si>
  <si>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</si>
  <si>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</si>
  <si>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</si>
  <si>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</si>
  <si>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</si>
  <si>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</si>
  <si>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</si>
  <si>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</si>
  <si>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</si>
  <si>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</si>
  <si>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</si>
  <si>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</si>
  <si>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</si>
  <si>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</si>
  <si>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</si>
  <si>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</si>
  <si>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</si>
  <si>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</si>
  <si>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</si>
  <si>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</si>
  <si>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</si>
  <si>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</si>
  <si>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</si>
  <si>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</si>
  <si>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</si>
  <si>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</si>
  <si>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</si>
  <si>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</si>
  <si>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</si>
  <si>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</si>
  <si>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</si>
  <si>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</si>
  <si>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</si>
  <si>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</si>
  <si>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</si>
  <si>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</si>
  <si>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</si>
  <si>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</si>
  <si>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</si>
  <si>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</si>
  <si>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</si>
  <si>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</si>
  <si>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</si>
  <si>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</si>
  <si>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</si>
  <si>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</si>
  <si>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</si>
  <si>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</si>
  <si>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</si>
  <si>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</si>
  <si>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</si>
  <si>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</si>
  <si>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</si>
  <si>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</si>
  <si>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</si>
  <si>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</si>
  <si>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</si>
  <si>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</si>
  <si>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</si>
  <si>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</si>
  <si>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</si>
  <si>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</si>
  <si>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</si>
  <si>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</si>
  <si>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</si>
  <si>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</si>
  <si>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</si>
  <si>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</si>
  <si>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</si>
  <si>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</si>
  <si>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</si>
  <si>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</si>
  <si>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</si>
  <si>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</si>
  <si>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</si>
  <si>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</si>
  <si>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</si>
  <si>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</si>
  <si>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</si>
  <si>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</si>
  <si>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</si>
  <si>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</si>
  <si>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</si>
  <si>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</si>
  <si>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</si>
  <si>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</si>
  <si>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</si>
  <si>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</si>
  <si>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</si>
  <si>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</si>
  <si>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</si>
  <si>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</si>
  <si>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</si>
  <si>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</si>
  <si>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</si>
  <si>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</si>
  <si>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</si>
  <si>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</si>
  <si>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</si>
  <si>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</si>
  <si>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</si>
  <si>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</si>
  <si>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</si>
  <si>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</si>
  <si>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</si>
  <si>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</si>
  <si>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</si>
  <si>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</si>
  <si>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</si>
  <si>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</si>
  <si>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</si>
  <si>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</si>
  <si>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</si>
  <si>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</si>
  <si>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</si>
  <si>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</si>
  <si>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</si>
  <si>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</si>
  <si>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</si>
  <si>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</si>
  <si>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</si>
  <si>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</si>
  <si>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</si>
  <si>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</si>
  <si>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</si>
  <si>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</si>
  <si>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</si>
  <si>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</si>
  <si>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</si>
  <si>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</si>
  <si>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</si>
  <si>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</si>
  <si>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</si>
  <si>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</si>
  <si>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</si>
  <si>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</si>
  <si>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</si>
  <si>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</si>
  <si>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</si>
  <si>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</si>
  <si>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</si>
  <si>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</si>
  <si>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</si>
  <si>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</si>
  <si>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</si>
  <si>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</si>
  <si>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</si>
  <si>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</si>
  <si>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</si>
  <si>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</si>
  <si>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</si>
  <si>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</si>
  <si>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</si>
  <si>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</si>
  <si>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</si>
  <si>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</si>
  <si>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</si>
  <si>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</si>
  <si>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</si>
  <si>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</si>
  <si>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</si>
  <si>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</si>
  <si>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</si>
  <si>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</si>
  <si>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</si>
  <si>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</si>
  <si>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</si>
  <si>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</si>
  <si>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</si>
  <si>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</si>
  <si>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</si>
  <si>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</si>
  <si>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</si>
  <si>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</si>
  <si>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</si>
  <si>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</si>
  <si>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</si>
  <si>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</si>
  <si>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</si>
  <si>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</si>
  <si>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</si>
  <si>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</si>
  <si>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</si>
  <si>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</si>
  <si>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</si>
  <si>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</si>
  <si>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</si>
  <si>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</si>
  <si>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</si>
  <si>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</si>
  <si>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</si>
  <si>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</si>
  <si>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</si>
  <si>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</si>
  <si>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</si>
  <si>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</si>
  <si>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</si>
  <si>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</si>
  <si>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</si>
  <si>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</si>
  <si>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</si>
  <si>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</si>
  <si>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</si>
  <si>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</si>
  <si>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</si>
  <si>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</si>
  <si>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</si>
  <si>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</si>
  <si>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</si>
  <si>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</si>
  <si>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</si>
  <si>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</si>
  <si>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</si>
  <si>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</si>
  <si>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</si>
  <si>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</si>
  <si>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</si>
  <si>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</si>
  <si>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</si>
  <si>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</si>
  <si>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</si>
  <si>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</si>
  <si>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</si>
  <si>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</si>
  <si>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</si>
  <si>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</si>
  <si>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</si>
  <si>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</si>
  <si>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</si>
  <si>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</si>
  <si>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</si>
  <si>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</si>
  <si>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</si>
  <si>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</si>
  <si>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</si>
  <si>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</si>
  <si>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</si>
  <si>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</si>
  <si>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</si>
  <si>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</si>
  <si>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</si>
  <si>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</si>
  <si>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</si>
  <si>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</si>
  <si>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</si>
  <si>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</si>
  <si>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</si>
  <si>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</si>
  <si>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</si>
  <si>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</si>
  <si>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</si>
  <si>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</si>
  <si>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</si>
  <si>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</si>
  <si>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</si>
  <si>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</si>
  <si>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</si>
  <si>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</si>
  <si>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</si>
  <si>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</si>
  <si>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</si>
  <si>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</si>
  <si>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</si>
  <si>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</si>
  <si>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</si>
  <si>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</si>
  <si>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</si>
  <si>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</si>
  <si>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</si>
  <si>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</si>
  <si>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</si>
  <si>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</si>
  <si>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</si>
  <si>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</si>
  <si>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</si>
  <si>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</si>
  <si>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</si>
  <si>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</si>
  <si>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</si>
  <si>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</si>
  <si>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</si>
  <si>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</si>
  <si>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</si>
  <si>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</si>
  <si>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</si>
  <si>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</si>
  <si>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</si>
  <si>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</si>
  <si>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</si>
  <si>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</si>
  <si>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</si>
  <si>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</si>
  <si>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</si>
  <si>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</si>
  <si>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</si>
  <si>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</si>
  <si>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</si>
  <si>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</si>
  <si>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</si>
  <si>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</si>
  <si>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</si>
  <si>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</si>
  <si>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</si>
  <si>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</si>
  <si>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</si>
  <si>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</si>
  <si>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</si>
  <si>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</si>
  <si>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</si>
  <si>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</si>
  <si>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</si>
  <si>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</si>
  <si>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</si>
  <si>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</si>
  <si>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</si>
  <si>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</si>
  <si>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</si>
  <si>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</si>
  <si>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</si>
  <si>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</si>
  <si>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</si>
  <si>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</si>
  <si>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</si>
  <si>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</si>
  <si>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</si>
  <si>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</si>
  <si>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</si>
  <si>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</si>
  <si>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</si>
  <si>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</si>
  <si>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</si>
  <si>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</si>
  <si>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</si>
  <si>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</si>
  <si>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</si>
  <si>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</si>
  <si>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</si>
  <si>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</si>
  <si>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</si>
  <si>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</si>
  <si>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</si>
  <si>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</si>
  <si>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</si>
  <si>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</si>
  <si>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</si>
  <si>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</si>
  <si>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</si>
  <si>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</si>
  <si>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</si>
  <si>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</si>
  <si>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</si>
  <si>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</si>
  <si>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</si>
  <si>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</si>
  <si>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</si>
  <si>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</si>
  <si>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</si>
  <si>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</si>
  <si>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</si>
  <si>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</si>
  <si>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</si>
  <si>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</si>
  <si>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</si>
  <si>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</si>
  <si>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</si>
  <si>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</si>
  <si>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</si>
  <si>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</si>
  <si>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</si>
  <si>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</si>
  <si>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</si>
  <si>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</si>
  <si>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</si>
  <si>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</si>
  <si>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</si>
  <si>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</si>
  <si>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</si>
  <si>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</si>
  <si>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</si>
  <si>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</si>
  <si>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</si>
  <si>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</si>
  <si>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</si>
  <si>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</si>
  <si>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</si>
  <si>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</si>
  <si>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</si>
  <si>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</si>
  <si>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</si>
  <si>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</si>
  <si>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</si>
  <si>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</si>
  <si>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</si>
  <si>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</si>
  <si>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</si>
  <si>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</si>
  <si>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</si>
  <si>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</si>
  <si>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</si>
  <si>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</si>
  <si>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</si>
  <si>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</si>
  <si>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</si>
  <si>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</si>
  <si>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</si>
  <si>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</si>
  <si>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</si>
  <si>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</si>
  <si>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</si>
  <si>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</si>
  <si>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</si>
  <si>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</si>
  <si>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</si>
  <si>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</si>
  <si>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</si>
  <si>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</si>
  <si>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</si>
  <si>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</si>
  <si>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</si>
  <si>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</si>
  <si>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</si>
  <si>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</si>
  <si>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</si>
  <si>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</si>
  <si>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</si>
  <si>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</si>
  <si>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</si>
  <si>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</si>
  <si>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</si>
  <si>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</si>
  <si>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</si>
  <si>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</si>
  <si>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</si>
  <si>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</si>
  <si>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</si>
  <si>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</si>
  <si>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</si>
  <si>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</si>
  <si>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</si>
  <si>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</si>
  <si>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</si>
  <si>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</si>
  <si>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</si>
  <si>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</si>
  <si>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</si>
  <si>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</si>
  <si>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</si>
  <si>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</si>
  <si>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</si>
  <si>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</si>
  <si>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</si>
  <si>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</si>
  <si>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</si>
  <si>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</si>
  <si>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</si>
  <si>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</si>
  <si>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</si>
  <si>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</si>
  <si>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</si>
  <si>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</si>
  <si>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</si>
  <si>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</si>
  <si>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</si>
  <si>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</si>
  <si>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</si>
  <si>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</si>
  <si>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</si>
  <si>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</si>
  <si>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</si>
  <si>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</si>
  <si>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</si>
  <si>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</si>
  <si>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</si>
  <si>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</si>
  <si>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</si>
  <si>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</si>
  <si>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</si>
  <si>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</si>
  <si>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</si>
  <si>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</si>
  <si>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</si>
  <si>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</si>
  <si>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</si>
  <si>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</si>
  <si>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</si>
  <si>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</si>
  <si>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</si>
  <si>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</si>
  <si>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</si>
  <si>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</si>
  <si>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</si>
  <si>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</si>
  <si>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</si>
  <si>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</si>
  <si>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</si>
  <si>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</si>
  <si>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</si>
  <si>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</si>
  <si>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</si>
  <si>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</si>
  <si>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</si>
  <si>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</si>
  <si>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</si>
  <si>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</si>
  <si>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</si>
  <si>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</si>
  <si>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</si>
  <si>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</si>
  <si>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</si>
  <si>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</si>
  <si>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</si>
  <si>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</si>
  <si>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</si>
  <si>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</si>
  <si>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</si>
  <si>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</si>
  <si>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</si>
  <si>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</si>
  <si>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</si>
  <si>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</si>
  <si>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</si>
  <si>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</si>
  <si>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</si>
  <si>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</si>
  <si>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</si>
  <si>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</si>
  <si>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</si>
  <si>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</si>
  <si>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</si>
  <si>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</si>
  <si>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</si>
  <si>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</si>
  <si>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</si>
  <si>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</si>
  <si>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</si>
  <si>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</si>
  <si>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</si>
  <si>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</si>
  <si>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</si>
  <si>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</si>
  <si>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</si>
  <si>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</si>
  <si>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</si>
  <si>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</si>
  <si>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</si>
  <si>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</si>
  <si>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</si>
  <si>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</si>
  <si>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</si>
  <si>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</si>
  <si>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</si>
  <si>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</si>
  <si>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</si>
  <si>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</si>
  <si>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</si>
  <si>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</si>
  <si>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</si>
  <si>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</si>
  <si>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</si>
  <si>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</si>
  <si>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</si>
  <si>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</si>
  <si>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</si>
  <si>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</si>
  <si>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</si>
  <si>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</si>
  <si>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</si>
  <si>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</si>
  <si>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</si>
  <si>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</si>
  <si>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</si>
  <si>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</si>
  <si>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</si>
  <si>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</si>
  <si>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</si>
  <si>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</si>
  <si>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</si>
  <si>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</si>
  <si>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</si>
  <si>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</si>
  <si>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</si>
  <si>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</si>
  <si>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</si>
  <si>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</si>
  <si>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</si>
  <si>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</si>
  <si>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</si>
  <si>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</si>
  <si>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</si>
  <si>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</si>
  <si>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</si>
  <si>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</si>
  <si>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</si>
  <si>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</si>
  <si>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</si>
  <si>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</si>
  <si>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</si>
  <si>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</si>
  <si>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</si>
  <si>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</si>
  <si>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</si>
  <si>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</si>
  <si>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</si>
  <si>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</si>
  <si>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</si>
  <si>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</si>
  <si>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</si>
  <si>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</si>
  <si>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</si>
  <si>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</si>
  <si>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</si>
  <si>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</si>
  <si>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</si>
  <si>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</si>
  <si>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</si>
  <si>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</si>
  <si>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</si>
  <si>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</si>
  <si>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</si>
  <si>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</si>
  <si>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</si>
  <si>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</si>
  <si>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</si>
  <si>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</si>
  <si>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</si>
  <si>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</si>
  <si>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</si>
  <si>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</si>
  <si>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</si>
  <si>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</si>
  <si>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</si>
  <si>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</si>
  <si>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</si>
  <si>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</si>
  <si>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</si>
  <si>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</si>
  <si>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</si>
  <si>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</si>
  <si>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</si>
  <si>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</si>
  <si>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</si>
  <si>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</si>
  <si>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</si>
  <si>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</si>
  <si>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</si>
  <si>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</si>
  <si>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</si>
  <si>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</si>
  <si>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</si>
  <si>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</si>
  <si>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</si>
  <si>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</si>
  <si>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</si>
  <si>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</si>
  <si>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</si>
  <si>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</si>
  <si>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</si>
  <si>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</si>
  <si>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</si>
  <si>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</si>
  <si>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</si>
  <si>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</si>
  <si>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</si>
  <si>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</si>
  <si>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</si>
  <si>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</si>
  <si>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</si>
  <si>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</si>
  <si>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</si>
  <si>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</si>
  <si>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</si>
  <si>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</si>
  <si>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</si>
  <si>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</si>
  <si>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</si>
  <si>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</si>
  <si>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</si>
  <si>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</si>
  <si>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</si>
  <si>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</si>
  <si>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</si>
  <si>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</si>
  <si>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</si>
  <si>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</si>
  <si>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</si>
  <si>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</si>
  <si>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</si>
  <si>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</si>
  <si>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</si>
  <si>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</si>
  <si>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</si>
  <si>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</si>
  <si>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</si>
  <si>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</si>
  <si>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</si>
  <si>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</si>
  <si>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</si>
  <si>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</si>
  <si>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</si>
  <si>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</si>
  <si>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</si>
  <si>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</si>
  <si>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</si>
  <si>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</si>
  <si>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</si>
  <si>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</si>
  <si>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</si>
  <si>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</si>
  <si>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</si>
  <si>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</si>
  <si>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</si>
  <si>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</si>
  <si>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</si>
  <si>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</si>
  <si>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</si>
  <si>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</si>
  <si>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</si>
  <si>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</si>
  <si>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</si>
  <si>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</si>
  <si>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</si>
  <si>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</si>
  <si>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</si>
  <si>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</si>
  <si>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</si>
  <si>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</si>
  <si>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</si>
  <si>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</si>
  <si>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</si>
  <si>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</si>
  <si>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</si>
  <si>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</si>
  <si>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</si>
  <si>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</si>
  <si>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</si>
  <si>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</si>
  <si>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</si>
  <si>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</si>
  <si>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</si>
  <si>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</si>
  <si>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</si>
  <si>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</si>
  <si>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</si>
  <si>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</si>
  <si>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</si>
  <si>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</si>
  <si>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</si>
  <si>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</si>
  <si>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</si>
  <si>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</si>
  <si>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</si>
  <si>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</si>
  <si>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</si>
  <si>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</si>
  <si>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</si>
  <si>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</si>
  <si>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</si>
  <si>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</si>
  <si>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</si>
  <si>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</si>
  <si>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</si>
  <si>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</si>
  <si>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</si>
  <si>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</si>
  <si>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</si>
  <si>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</si>
  <si>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</si>
  <si>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</si>
  <si>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</si>
  <si>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</si>
  <si>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</si>
  <si>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</si>
  <si>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</si>
  <si>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</si>
  <si>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</si>
  <si>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</si>
  <si>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</si>
  <si>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</si>
  <si>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</si>
  <si>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</si>
  <si>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</si>
  <si>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</si>
  <si>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</si>
  <si>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</si>
  <si>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</si>
  <si>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</si>
  <si>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</si>
  <si>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</si>
  <si>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</si>
  <si>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</si>
  <si>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</si>
  <si>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</si>
  <si>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</si>
  <si>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</si>
  <si>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</si>
  <si>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</si>
  <si>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</si>
  <si>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</si>
  <si>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</si>
  <si>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</si>
  <si>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</si>
  <si>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</si>
  <si>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</si>
  <si>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</si>
  <si>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</si>
  <si>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</si>
  <si>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</si>
  <si>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</si>
  <si>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</si>
  <si>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</si>
  <si>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</si>
  <si>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</si>
  <si>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</si>
  <si>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</si>
  <si>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</si>
  <si>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</si>
  <si>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</si>
  <si>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</si>
  <si>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</si>
  <si>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</si>
  <si>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</si>
  <si>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</si>
  <si>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</si>
  <si>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</si>
  <si>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</si>
  <si>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</si>
  <si>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</si>
  <si>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</si>
  <si>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</si>
  <si>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</si>
  <si>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</si>
  <si>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</si>
  <si>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</si>
  <si>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</si>
  <si>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</si>
  <si>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</si>
  <si>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</si>
  <si>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</si>
  <si>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</si>
  <si>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</si>
  <si>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</si>
  <si>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</si>
  <si>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</si>
  <si>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</si>
  <si>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</si>
  <si>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</si>
  <si>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</si>
  <si>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</si>
  <si>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</si>
  <si>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</si>
  <si>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</si>
  <si>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</si>
  <si>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</si>
  <si>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</si>
  <si>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</si>
  <si>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</si>
  <si>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</si>
  <si>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</si>
  <si>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</si>
  <si>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</si>
  <si>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</si>
  <si>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</si>
  <si>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</si>
  <si>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</si>
  <si>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</si>
  <si>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</si>
  <si>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</si>
  <si>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</si>
  <si>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</si>
  <si>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</si>
  <si>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</si>
  <si>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</si>
  <si>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</si>
  <si>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</si>
  <si>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</si>
  <si>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</si>
  <si>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</si>
  <si>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</si>
  <si>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</si>
  <si>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</si>
  <si>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</si>
  <si>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</si>
  <si>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</si>
  <si>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</si>
  <si>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</si>
  <si>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</si>
  <si>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</si>
  <si>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</si>
  <si>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</si>
  <si>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</si>
  <si>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</si>
  <si>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</si>
  <si>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</si>
  <si>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</si>
  <si>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</si>
  <si>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</si>
  <si>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</si>
  <si>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</si>
  <si>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</si>
  <si>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</si>
  <si>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</si>
  <si>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</si>
  <si>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</si>
  <si>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</si>
  <si>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</si>
  <si>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</si>
  <si>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</si>
  <si>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</si>
  <si>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</si>
  <si>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</si>
  <si>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</si>
  <si>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</si>
  <si>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</si>
  <si>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</si>
  <si>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</si>
  <si>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</si>
  <si>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</si>
  <si>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</si>
  <si>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</si>
  <si>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</si>
  <si>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</si>
  <si>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</si>
  <si>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</si>
  <si>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</si>
  <si>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</si>
  <si>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</si>
  <si>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</si>
  <si>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</si>
  <si>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</si>
  <si>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</si>
  <si>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</si>
  <si>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</si>
  <si>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</si>
  <si>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</si>
  <si>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</si>
  <si>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</si>
  <si>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</si>
  <si>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</si>
  <si>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</si>
  <si>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</si>
  <si>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</si>
  <si>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</si>
  <si>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</si>
  <si>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</si>
  <si>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</si>
  <si>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</si>
  <si>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</si>
  <si>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</si>
  <si>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</si>
  <si>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</si>
  <si>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</si>
  <si>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</si>
  <si>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</si>
  <si>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</si>
  <si>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</si>
  <si>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</si>
  <si>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</si>
  <si>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</si>
  <si>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</si>
  <si>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</si>
  <si>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</si>
  <si>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</si>
  <si>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</si>
  <si>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</si>
  <si>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</si>
  <si>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</si>
  <si>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</si>
  <si>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</si>
  <si>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</si>
  <si>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</si>
  <si>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</si>
  <si>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</si>
  <si>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</si>
  <si>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</si>
  <si>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</si>
  <si>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</si>
  <si>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</si>
  <si>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</si>
  <si>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</si>
  <si>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</si>
  <si>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</si>
  <si>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</si>
  <si>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</si>
  <si>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</si>
  <si>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</si>
  <si>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</si>
  <si>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</si>
  <si>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</si>
  <si>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</si>
  <si>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</si>
  <si>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</si>
  <si>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</si>
  <si>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</si>
  <si>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</si>
  <si>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</si>
  <si>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</si>
  <si>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</si>
  <si>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</si>
  <si>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</si>
  <si>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</si>
  <si>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</si>
  <si>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</si>
  <si>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</si>
  <si>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</si>
  <si>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</si>
  <si>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</si>
  <si>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</si>
  <si>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</si>
  <si>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</si>
  <si>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</si>
  <si>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</si>
  <si>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</si>
  <si>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</si>
  <si>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</si>
  <si>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</si>
  <si>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</si>
  <si>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</si>
  <si>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</si>
  <si>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</si>
  <si>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</si>
  <si>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</si>
  <si>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</si>
  <si>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</si>
  <si>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</si>
  <si>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</si>
  <si>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</si>
  <si>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</si>
  <si>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</si>
  <si>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</si>
  <si>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</si>
  <si>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</si>
  <si>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</si>
  <si>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</si>
  <si>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</si>
  <si>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</si>
  <si>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</si>
  <si>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</si>
  <si>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</si>
  <si>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</si>
  <si>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</si>
  <si>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</si>
  <si>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</si>
  <si>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</si>
  <si>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</si>
  <si>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</si>
  <si>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</si>
  <si>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</si>
  <si>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</si>
  <si>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</si>
  <si>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</si>
  <si>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</si>
  <si>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</si>
  <si>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</si>
  <si>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</si>
  <si>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</si>
  <si>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</si>
  <si>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</si>
  <si>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</si>
  <si>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</si>
  <si>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</si>
  <si>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</si>
  <si>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</si>
  <si>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</si>
  <si>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</si>
  <si>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</si>
  <si>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</si>
  <si>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</si>
  <si>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</si>
  <si>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</si>
  <si>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</si>
  <si>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</si>
  <si>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</si>
  <si>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</si>
  <si>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</si>
  <si>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</si>
  <si>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</si>
  <si>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</si>
  <si>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</si>
  <si>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</si>
  <si>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</si>
  <si>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</si>
  <si>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</si>
  <si>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</si>
  <si>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</si>
  <si>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</si>
  <si>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</si>
  <si>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</si>
  <si>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</si>
  <si>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</si>
  <si>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</si>
  <si>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</si>
  <si>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</si>
  <si>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</si>
  <si>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</si>
  <si>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</si>
  <si>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</si>
  <si>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</si>
  <si>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</si>
  <si>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</si>
  <si>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</si>
  <si>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</si>
  <si>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</si>
  <si>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</si>
  <si>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</si>
  <si>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</si>
  <si>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</si>
  <si>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</si>
  <si>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</si>
  <si>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</si>
  <si>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</si>
  <si>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</si>
  <si>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</si>
  <si>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</si>
  <si>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</si>
  <si>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</si>
  <si>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</si>
  <si>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</si>
  <si>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</si>
  <si>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</si>
  <si>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</si>
  <si>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</si>
  <si>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</si>
  <si>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</si>
  <si>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</si>
  <si>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</si>
  <si>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</si>
  <si>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</si>
  <si>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</si>
  <si>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</si>
  <si>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</si>
  <si>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</si>
  <si>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</si>
  <si>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</si>
  <si>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</si>
  <si>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</si>
  <si>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</si>
  <si>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</si>
  <si>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</si>
  <si>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</si>
  <si>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</si>
  <si>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</si>
  <si>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</si>
  <si>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</si>
  <si>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</si>
  <si>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</si>
  <si>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</si>
  <si>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</si>
  <si>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</si>
  <si>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</si>
  <si>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</si>
  <si>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</si>
  <si>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</si>
  <si>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</si>
  <si>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</si>
  <si>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</si>
  <si>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</si>
  <si>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</si>
  <si>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</si>
  <si>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</si>
  <si>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</si>
  <si>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</si>
  <si>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</si>
  <si>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</si>
  <si>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</si>
  <si>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</si>
  <si>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</si>
  <si>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</si>
  <si>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</si>
  <si>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</si>
  <si>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</si>
  <si>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</si>
  <si>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</si>
  <si>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</si>
  <si>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</si>
  <si>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</si>
  <si>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</si>
  <si>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</si>
  <si>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</si>
  <si>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</si>
  <si>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</si>
  <si>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</si>
  <si>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</si>
  <si>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</si>
  <si>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</si>
  <si>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</si>
  <si>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</si>
  <si>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</si>
  <si>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</si>
  <si>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</si>
  <si>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</si>
  <si>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</si>
  <si>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</si>
  <si>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</si>
  <si>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</si>
  <si>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</si>
  <si>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</si>
  <si>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</si>
  <si>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</si>
  <si>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</si>
  <si>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</si>
  <si>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</si>
  <si>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</si>
  <si>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</si>
  <si>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</si>
  <si>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</si>
  <si>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</si>
  <si>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</si>
  <si>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</si>
  <si>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</si>
  <si>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</si>
  <si>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</si>
  <si>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</si>
  <si>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</si>
  <si>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</si>
  <si>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</si>
  <si>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</si>
  <si>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</si>
  <si>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</si>
  <si>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</si>
  <si>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</si>
  <si>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</si>
  <si>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</si>
  <si>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</si>
  <si>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</si>
  <si>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</si>
  <si>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</si>
  <si>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</si>
  <si>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</si>
  <si>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</si>
  <si>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</si>
  <si>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</si>
  <si>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</si>
  <si>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</si>
  <si>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</si>
  <si>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</si>
  <si>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</si>
  <si>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</si>
  <si>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</si>
  <si>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</si>
  <si>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</si>
  <si>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</si>
  <si>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</si>
  <si>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</si>
  <si>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</si>
  <si>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</si>
  <si>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</si>
  <si>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</si>
  <si>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</si>
  <si>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</si>
  <si>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</si>
  <si>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</si>
  <si>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</si>
  <si>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</si>
  <si>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</si>
  <si>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</si>
  <si>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</si>
  <si>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</si>
  <si>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</si>
  <si>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</si>
  <si>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</si>
  <si>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</si>
  <si>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</si>
  <si>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</si>
  <si>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</si>
  <si>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</si>
  <si>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</si>
  <si>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</si>
  <si>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</si>
  <si>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</si>
  <si>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</si>
  <si>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</si>
  <si>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</si>
  <si>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</si>
  <si>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</si>
  <si>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</si>
  <si>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</si>
  <si>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</si>
  <si>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</si>
  <si>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</si>
  <si>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</si>
  <si>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</si>
  <si>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</si>
  <si>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</si>
  <si>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</si>
  <si>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</si>
  <si>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</si>
  <si>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</si>
  <si>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</si>
  <si>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</si>
  <si>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</si>
  <si>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</si>
  <si>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</si>
  <si>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</si>
  <si>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</si>
  <si>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</si>
  <si>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</si>
  <si>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</si>
  <si>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</si>
  <si>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</si>
  <si>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</si>
  <si>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</si>
  <si>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</si>
  <si>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</si>
  <si>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</si>
  <si>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</si>
  <si>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</si>
  <si>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</si>
  <si>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</si>
  <si>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</si>
  <si>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</si>
  <si>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</si>
  <si>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</si>
  <si>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</si>
  <si>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</si>
  <si>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</si>
  <si>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</si>
  <si>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</si>
  <si>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</si>
  <si>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</si>
  <si>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</si>
  <si>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</si>
  <si>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</si>
  <si>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</si>
  <si>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</si>
  <si>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</si>
  <si>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</si>
  <si>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</si>
  <si>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</si>
  <si>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</si>
  <si>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</si>
  <si>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</si>
  <si>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</si>
  <si>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</si>
  <si>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</si>
  <si>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</si>
  <si>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</si>
  <si>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</si>
  <si>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</si>
  <si>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</si>
  <si>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</si>
  <si>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</si>
  <si>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</si>
  <si>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</si>
  <si>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</si>
  <si>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</si>
  <si>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</si>
  <si>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</si>
  <si>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</si>
  <si>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</si>
  <si>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</si>
  <si>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</si>
  <si>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</si>
  <si>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</si>
  <si>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</si>
  <si>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</si>
  <si>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</si>
  <si>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</si>
  <si>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</si>
  <si>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</si>
  <si>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</si>
  <si>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</si>
  <si>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</si>
  <si>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</si>
  <si>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</si>
  <si>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</si>
  <si>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</si>
  <si>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</si>
  <si>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</si>
  <si>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</si>
  <si>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</si>
  <si>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</si>
  <si>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</si>
  <si>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</si>
  <si>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</si>
  <si>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</si>
  <si>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</si>
  <si>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</si>
  <si>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</si>
  <si>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</si>
  <si>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</si>
  <si>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</si>
  <si>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</si>
  <si>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</si>
  <si>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</si>
  <si>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</si>
  <si>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</si>
  <si>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</si>
  <si>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</si>
  <si>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</si>
  <si>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</si>
  <si>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</si>
  <si>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</si>
  <si>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</si>
  <si>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</si>
  <si>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</si>
  <si>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</si>
  <si>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</si>
  <si>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</si>
  <si>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</si>
  <si>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</si>
  <si>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</si>
  <si>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</si>
  <si>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</si>
  <si>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</si>
  <si>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</si>
  <si>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</si>
  <si>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</si>
  <si>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</si>
  <si>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</si>
  <si>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</si>
  <si>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</si>
  <si>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</si>
  <si>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</si>
  <si>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</si>
  <si>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</si>
  <si>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</si>
  <si>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</si>
  <si>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</si>
  <si>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</si>
  <si>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</si>
  <si>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</si>
  <si>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</si>
  <si>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</si>
  <si>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</si>
  <si>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</si>
  <si>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</si>
  <si>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</si>
  <si>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</si>
  <si>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</si>
  <si>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</si>
  <si>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</si>
  <si>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</si>
  <si>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</si>
  <si>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</si>
  <si>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</si>
  <si>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</si>
  <si>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</si>
  <si>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</si>
  <si>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</si>
  <si>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</si>
  <si>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</si>
  <si>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</si>
  <si>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</si>
  <si>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</si>
  <si>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</si>
  <si>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</si>
  <si>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</si>
  <si>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</si>
  <si>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</si>
  <si>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</si>
  <si>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</si>
  <si>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</si>
  <si>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</si>
  <si>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</si>
  <si>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</si>
  <si>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</si>
  <si>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</si>
  <si>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</si>
  <si>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</si>
  <si>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</si>
  <si>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</si>
  <si>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</si>
  <si>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</si>
  <si>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</si>
  <si>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</si>
  <si>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</si>
  <si>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</si>
  <si>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</si>
  <si>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</si>
  <si>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</si>
  <si>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</si>
  <si>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</si>
  <si>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</si>
  <si>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</si>
  <si>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</si>
  <si>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</si>
  <si>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</si>
  <si>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</si>
  <si>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</si>
  <si>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</si>
  <si>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</si>
  <si>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</si>
  <si>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</si>
  <si>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</si>
  <si>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</si>
  <si>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</si>
  <si>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</si>
  <si>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</si>
  <si>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</si>
  <si>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</si>
  <si>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</si>
  <si>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</si>
  <si>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</si>
  <si>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</si>
  <si>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</si>
  <si>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</si>
  <si>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</si>
  <si>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</si>
  <si>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</si>
  <si>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</si>
  <si>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</si>
  <si>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</si>
  <si>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</si>
  <si>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</si>
  <si>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</si>
  <si>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</si>
  <si>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</si>
  <si>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</si>
  <si>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</si>
  <si>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</si>
  <si>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</si>
  <si>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</si>
  <si>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</si>
  <si>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</si>
  <si>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</si>
  <si>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</si>
  <si>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</si>
  <si>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</si>
  <si>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</si>
  <si>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</si>
  <si>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</si>
  <si>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</si>
  <si>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</si>
  <si>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</si>
  <si>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</si>
  <si>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</si>
  <si>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</si>
  <si>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</si>
  <si>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</si>
  <si>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</si>
  <si>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</si>
  <si>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</si>
  <si>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</si>
  <si>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</si>
  <si>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</si>
  <si>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</si>
  <si>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</si>
  <si>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</si>
  <si>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</si>
  <si>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</si>
  <si>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</si>
  <si>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</si>
  <si>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</si>
  <si>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</si>
  <si>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</si>
  <si>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</si>
  <si>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</si>
  <si>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</si>
  <si>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</si>
  <si>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</si>
  <si>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</si>
  <si>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</si>
  <si>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</si>
  <si>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</si>
  <si>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</si>
  <si>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</si>
  <si>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</si>
  <si>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</si>
  <si>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</si>
  <si>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</si>
  <si>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</si>
  <si>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</si>
  <si>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</si>
  <si>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</si>
  <si>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</si>
  <si>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</si>
  <si>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</si>
  <si>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</si>
  <si>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</si>
  <si>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</si>
  <si>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</si>
  <si>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</si>
  <si>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</si>
  <si>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</si>
  <si>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</si>
  <si>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</si>
  <si>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</si>
  <si>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</si>
  <si>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</si>
  <si>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</si>
  <si>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</si>
  <si>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</si>
  <si>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</si>
  <si>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</si>
  <si>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</si>
  <si>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</si>
  <si>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</si>
  <si>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</si>
  <si>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</si>
  <si>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</si>
  <si>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</si>
  <si>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</si>
  <si>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</si>
  <si>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</si>
  <si>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</si>
  <si>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</si>
  <si>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</si>
  <si>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</si>
  <si>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</si>
  <si>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</si>
  <si>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</si>
  <si>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</si>
  <si>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</si>
  <si>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</si>
  <si>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</si>
  <si>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</si>
  <si>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</si>
  <si>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</si>
  <si>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</si>
  <si>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</si>
  <si>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</si>
  <si>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</si>
  <si>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</si>
  <si>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</si>
  <si>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</si>
  <si>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</si>
  <si>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</si>
  <si>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</si>
  <si>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</si>
  <si>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</si>
  <si>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</si>
  <si>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</si>
  <si>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</si>
  <si>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</si>
  <si>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</si>
  <si>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</si>
  <si>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</si>
  <si>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</si>
  <si>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</si>
  <si>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</si>
  <si>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</si>
  <si>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</si>
  <si>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</si>
  <si>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</si>
  <si>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</si>
  <si>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</si>
  <si>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</si>
  <si>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</si>
  <si>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</si>
  <si>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</si>
  <si>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</si>
  <si>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</si>
  <si>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</si>
  <si>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</si>
  <si>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</si>
  <si>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</si>
  <si>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</si>
  <si>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</si>
  <si>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</si>
  <si>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</si>
  <si>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</si>
  <si>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</si>
  <si>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</si>
  <si>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</si>
  <si>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</si>
  <si>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</si>
  <si>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</si>
  <si>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</si>
  <si>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</si>
  <si>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</si>
  <si>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</si>
  <si>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</si>
  <si>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</si>
  <si>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</si>
  <si>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</si>
  <si>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</si>
  <si>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</si>
  <si>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</si>
  <si>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</si>
  <si>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</si>
  <si>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</si>
  <si>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</si>
  <si>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</si>
  <si>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</si>
  <si>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</si>
  <si>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</si>
  <si>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</si>
  <si>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</si>
  <si>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</si>
  <si>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</si>
  <si>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</si>
  <si>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</si>
  <si>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</si>
  <si>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</si>
  <si>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</si>
  <si>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</si>
  <si>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</si>
  <si>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</si>
  <si>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</si>
  <si>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</si>
  <si>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</si>
  <si>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</si>
  <si>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</si>
  <si>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</si>
  <si>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</si>
  <si>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</si>
  <si>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</si>
  <si>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</si>
  <si>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</si>
  <si>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</si>
  <si>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</si>
  <si>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</si>
  <si>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</si>
  <si>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</si>
  <si>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</si>
  <si>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</si>
  <si>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</si>
  <si>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</si>
  <si>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</si>
  <si>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</si>
  <si>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</si>
  <si>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</si>
  <si>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</si>
  <si>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</si>
  <si>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</si>
  <si>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</si>
  <si>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</si>
  <si>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</si>
  <si>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</si>
  <si>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</si>
  <si>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</si>
  <si>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</si>
  <si>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</si>
  <si>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</si>
  <si>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</si>
  <si>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</si>
  <si>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</si>
  <si>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</si>
  <si>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</si>
  <si>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</si>
  <si>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</si>
  <si>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</si>
  <si>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</si>
  <si>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</si>
  <si>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</si>
  <si>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</si>
  <si>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</si>
  <si>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</si>
  <si>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</si>
  <si>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</si>
  <si>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</si>
  <si>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</si>
  <si>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</si>
  <si>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</si>
  <si>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</si>
  <si>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</si>
  <si>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</si>
  <si>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</si>
  <si>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</si>
  <si>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</si>
  <si>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</si>
  <si>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</si>
  <si>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</si>
  <si>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</si>
  <si>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</si>
  <si>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</si>
  <si>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</si>
  <si>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</si>
  <si>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</si>
  <si>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</si>
  <si>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</si>
  <si>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</si>
  <si>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</si>
  <si>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</si>
  <si>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</si>
  <si>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</si>
  <si>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</si>
  <si>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</si>
  <si>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</si>
  <si>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</si>
  <si>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</si>
  <si>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</si>
  <si>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</si>
  <si>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</si>
  <si>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</si>
  <si>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</si>
  <si>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</si>
  <si>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</si>
  <si>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</si>
  <si>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</si>
  <si>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</si>
  <si>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</si>
  <si>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</si>
  <si>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</si>
  <si>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</si>
  <si>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</si>
  <si>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</si>
  <si>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</si>
  <si>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</si>
  <si>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</si>
  <si>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</si>
  <si>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</si>
  <si>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</si>
  <si>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</si>
  <si>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</si>
  <si>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</si>
  <si>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</si>
  <si>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</si>
  <si>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</si>
  <si>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</si>
  <si>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</si>
  <si>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</si>
  <si>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</si>
  <si>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</si>
  <si>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</si>
  <si>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</si>
  <si>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</si>
  <si>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</si>
  <si>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</si>
  <si>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</si>
  <si>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</si>
  <si>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</si>
  <si>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</si>
  <si>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</si>
  <si>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</si>
  <si>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</si>
  <si>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</si>
  <si>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</si>
  <si>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</si>
  <si>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</si>
  <si>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</si>
  <si>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</si>
  <si>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</si>
  <si>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</si>
  <si>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</si>
  <si>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</si>
  <si>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</si>
  <si>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</si>
  <si>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</si>
  <si>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</si>
  <si>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</si>
  <si>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</si>
  <si>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</si>
  <si>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</si>
  <si>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</si>
  <si>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</si>
  <si>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</si>
  <si>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</si>
  <si>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</si>
  <si>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</si>
  <si>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</si>
  <si>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</si>
  <si>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</si>
  <si>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</si>
  <si>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</si>
  <si>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</si>
  <si>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</si>
  <si>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</si>
  <si>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</si>
  <si>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</si>
  <si>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</si>
  <si>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</si>
  <si>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</si>
  <si>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</si>
  <si>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</si>
  <si>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</si>
  <si>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</si>
  <si>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</si>
  <si>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</si>
  <si>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</si>
  <si>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</si>
  <si>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</si>
  <si>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</si>
  <si>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</si>
  <si>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</si>
  <si>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</si>
  <si>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</si>
  <si>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</si>
  <si>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</si>
  <si>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</si>
  <si>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</si>
  <si>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</si>
  <si>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</si>
  <si>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</si>
  <si>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</si>
  <si>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</si>
  <si>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</si>
  <si>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</si>
  <si>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</si>
  <si>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</si>
  <si>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</si>
  <si>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</si>
  <si>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</si>
  <si>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</si>
  <si>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</si>
  <si>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</si>
  <si>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</si>
  <si>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</si>
  <si>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</si>
  <si>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</si>
  <si>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</si>
  <si>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</si>
  <si>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</si>
  <si>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</si>
  <si>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</si>
  <si>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</si>
  <si>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</si>
  <si>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</si>
  <si>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</si>
  <si>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</si>
  <si>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</si>
  <si>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</si>
  <si>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</si>
  <si>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</si>
  <si>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</si>
  <si>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</si>
  <si>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</si>
  <si>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</si>
  <si>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</si>
  <si>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</si>
  <si>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</si>
  <si>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</si>
  <si>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</si>
  <si>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</si>
  <si>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</si>
  <si>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</si>
  <si>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</si>
  <si>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</si>
  <si>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</si>
  <si>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</si>
  <si>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</si>
  <si>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</si>
  <si>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</si>
  <si>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</si>
  <si>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</si>
  <si>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</si>
  <si>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</si>
  <si>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</si>
  <si>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</si>
  <si>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</si>
  <si>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</si>
  <si>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</si>
  <si>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</si>
  <si>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</si>
  <si>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</si>
  <si>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</si>
  <si>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</si>
  <si>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</si>
  <si>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</si>
  <si>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</si>
  <si>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</si>
  <si>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</si>
  <si>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</si>
  <si>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</si>
  <si>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</si>
  <si>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</si>
  <si>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</si>
  <si>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</si>
  <si>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</si>
  <si>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</si>
  <si>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</si>
  <si>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</si>
  <si>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</si>
  <si>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</si>
  <si>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</si>
  <si>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</si>
  <si>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</si>
  <si>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</si>
  <si>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</si>
  <si>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</si>
  <si>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</si>
  <si>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</si>
  <si>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</si>
  <si>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</si>
  <si>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</si>
  <si>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</si>
  <si>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</si>
  <si>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</si>
  <si>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</si>
  <si>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</si>
  <si>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</si>
  <si>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</si>
  <si>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</si>
  <si>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</si>
  <si>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</si>
  <si>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</si>
  <si>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</si>
  <si>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</si>
  <si>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</si>
  <si>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</si>
  <si>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</si>
  <si>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</si>
  <si>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</si>
  <si>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</si>
  <si>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</si>
  <si>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</si>
  <si>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</si>
  <si>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</si>
  <si>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</si>
  <si>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</si>
  <si>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</si>
  <si>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</si>
  <si>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</si>
  <si>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</si>
  <si>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</si>
  <si>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</si>
  <si>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</si>
  <si>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</si>
  <si>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</si>
  <si>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</si>
  <si>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</si>
  <si>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</si>
  <si>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</si>
  <si>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</si>
  <si>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</si>
  <si>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</si>
  <si>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</si>
  <si>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</si>
  <si>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</si>
  <si>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</si>
  <si>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</si>
  <si>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</si>
  <si>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</si>
  <si>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</si>
  <si>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</si>
  <si>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</si>
  <si>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</si>
  <si>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</si>
  <si>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</si>
  <si>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</si>
  <si>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</si>
  <si>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</si>
  <si>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</si>
  <si>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</si>
  <si>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</si>
  <si>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</si>
  <si>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</si>
  <si>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</si>
  <si>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</si>
  <si>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</si>
  <si>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</si>
  <si>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</si>
  <si>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</si>
  <si>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</si>
  <si>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</si>
  <si>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</si>
  <si>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</si>
  <si>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</si>
  <si>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</si>
  <si>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</si>
  <si>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</si>
  <si>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</si>
  <si>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</si>
  <si>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</si>
  <si>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</si>
  <si>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</si>
  <si>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</si>
  <si>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</si>
  <si>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</si>
  <si>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</si>
  <si>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</si>
  <si>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</si>
  <si>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</si>
  <si>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</si>
  <si>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</si>
  <si>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</si>
  <si>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</si>
  <si>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</si>
  <si>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</si>
  <si>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</si>
  <si>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</si>
  <si>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</si>
  <si>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</si>
  <si>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</si>
  <si>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</si>
  <si>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</si>
  <si>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</si>
  <si>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</si>
  <si>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</si>
  <si>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</si>
  <si>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</si>
  <si>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</si>
  <si>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</si>
  <si>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</si>
  <si>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</si>
  <si>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</si>
  <si>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</si>
  <si>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</si>
  <si>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</si>
  <si>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</si>
  <si>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</si>
  <si>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</si>
  <si>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</si>
  <si>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</si>
  <si>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</si>
  <si>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</si>
  <si>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</si>
  <si>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</si>
  <si>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</si>
  <si>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</si>
  <si>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</si>
  <si>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</si>
  <si>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</si>
  <si>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</si>
  <si>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</si>
  <si>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</si>
  <si>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</si>
  <si>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</si>
  <si>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</si>
  <si>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</si>
  <si>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</si>
  <si>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</si>
  <si>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</si>
  <si>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</si>
  <si>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</si>
  <si>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</si>
  <si>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</si>
  <si>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</si>
  <si>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</si>
  <si>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</si>
  <si>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</si>
  <si>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</si>
  <si>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</si>
  <si>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</si>
  <si>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</si>
  <si>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</si>
  <si>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</si>
  <si>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</si>
  <si>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</si>
  <si>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</si>
  <si>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</si>
  <si>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</si>
  <si>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</si>
  <si>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</si>
  <si>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</si>
  <si>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</si>
  <si>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</si>
  <si>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</si>
  <si>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</si>
  <si>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</si>
  <si>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</si>
  <si>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</si>
  <si>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</si>
  <si>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</si>
  <si>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</si>
  <si>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</si>
  <si>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</si>
  <si>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</si>
  <si>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</si>
  <si>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</si>
  <si>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</si>
  <si>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</si>
  <si>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</si>
  <si>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</si>
  <si>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</si>
  <si>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</si>
  <si>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</si>
  <si>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</si>
  <si>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</si>
  <si>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</si>
  <si>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</si>
  <si>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</si>
  <si>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</si>
  <si>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</si>
  <si>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</si>
  <si>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</si>
  <si>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</si>
  <si>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</si>
  <si>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</si>
  <si>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</si>
  <si>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</si>
  <si>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</si>
  <si>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</si>
  <si>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</si>
  <si>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</si>
  <si>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</si>
  <si>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</si>
  <si>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</si>
  <si>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</si>
  <si>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</si>
  <si>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</si>
  <si>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</si>
  <si>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</si>
  <si>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</si>
  <si>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</si>
  <si>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</si>
  <si>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</si>
  <si>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</si>
  <si>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</si>
  <si>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</si>
  <si>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</si>
  <si>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</si>
  <si>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</si>
  <si>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</si>
  <si>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</si>
  <si>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</si>
  <si>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</si>
  <si>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</si>
  <si>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</si>
  <si>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</si>
  <si>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</si>
  <si>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</si>
  <si>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</si>
  <si>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</si>
  <si>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</si>
  <si>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</si>
  <si>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</si>
  <si>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</si>
  <si>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</si>
  <si>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</si>
  <si>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</si>
  <si>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</si>
  <si>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</si>
  <si>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</si>
  <si>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</si>
  <si>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</si>
  <si>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</si>
  <si>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</si>
  <si>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</si>
  <si>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</si>
  <si>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</si>
  <si>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</si>
  <si>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</si>
  <si>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</si>
  <si>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</si>
  <si>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</si>
  <si>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</si>
  <si>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</si>
  <si>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</si>
  <si>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</si>
  <si>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</si>
  <si>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</si>
  <si>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</si>
  <si>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</si>
  <si>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</si>
  <si>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</si>
  <si>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</si>
  <si>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</si>
  <si>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</si>
  <si>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</si>
  <si>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</si>
  <si>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</si>
  <si>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</si>
  <si>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</si>
  <si>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</si>
  <si>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</si>
  <si>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</si>
  <si>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</si>
  <si>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</si>
  <si>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</si>
  <si>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</si>
  <si>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</si>
  <si>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</si>
  <si>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</si>
  <si>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</si>
  <si>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</si>
  <si>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</si>
  <si>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</si>
  <si>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</si>
  <si>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</si>
  <si>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</si>
  <si>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</si>
  <si>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</si>
  <si>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</si>
  <si>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</si>
  <si>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</si>
  <si>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</si>
  <si>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</si>
  <si>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</si>
  <si>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</si>
  <si>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</si>
  <si>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</si>
  <si>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</si>
  <si>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</si>
  <si>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</si>
  <si>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</si>
  <si>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</si>
  <si>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</si>
  <si>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</si>
  <si>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</si>
  <si>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</si>
  <si>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</si>
  <si>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</si>
  <si>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</si>
  <si>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</si>
  <si>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</si>
  <si>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</si>
  <si>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</si>
  <si>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</si>
  <si>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</si>
  <si>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</si>
  <si>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</si>
  <si>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</si>
  <si>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</si>
  <si>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</si>
  <si>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</si>
  <si>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</si>
  <si>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</si>
  <si>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</si>
  <si>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</si>
  <si>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</si>
  <si>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</si>
  <si>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</si>
  <si>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</si>
  <si>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</si>
  <si>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</si>
  <si>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</si>
  <si>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</si>
  <si>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</si>
  <si>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</si>
  <si>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</si>
  <si>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</si>
  <si>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</si>
  <si>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</si>
  <si>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</si>
  <si>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</si>
  <si>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</si>
  <si>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</si>
  <si>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</si>
  <si>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</si>
  <si>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</si>
  <si>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</si>
  <si>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</si>
  <si>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</si>
  <si>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</si>
  <si>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</si>
  <si>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</si>
  <si>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</si>
  <si>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</si>
  <si>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</si>
  <si>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</si>
  <si>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</si>
  <si>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</si>
  <si>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</si>
  <si>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</si>
  <si>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</si>
  <si>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</si>
  <si>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</si>
  <si>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</si>
  <si>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</si>
  <si>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</si>
  <si>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</si>
  <si>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</si>
  <si>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</si>
  <si>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</si>
  <si>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</si>
  <si>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</si>
  <si>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</si>
  <si>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</si>
  <si>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</si>
  <si>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</si>
  <si>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</si>
  <si>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</si>
  <si>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</si>
  <si>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</si>
  <si>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</si>
  <si>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</si>
  <si>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</si>
  <si>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</si>
  <si>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</si>
  <si>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</si>
  <si>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</si>
  <si>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</si>
  <si>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</si>
  <si>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</si>
  <si>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</si>
  <si>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</si>
  <si>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</si>
  <si>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</si>
  <si>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</si>
  <si>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</si>
  <si>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</si>
  <si>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</si>
  <si>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</si>
  <si>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</si>
  <si>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</si>
  <si>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</si>
  <si>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</si>
  <si>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</si>
  <si>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</si>
  <si>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</si>
  <si>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</si>
  <si>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</si>
  <si>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</si>
  <si>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</si>
  <si>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</si>
  <si>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</si>
  <si>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</si>
  <si>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</si>
  <si>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</si>
  <si>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</si>
  <si>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</si>
  <si>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</si>
  <si>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</si>
  <si>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</si>
  <si>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</si>
  <si>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</si>
  <si>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</si>
  <si>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</si>
  <si>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</si>
  <si>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</si>
  <si>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</si>
  <si>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</si>
  <si>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</si>
  <si>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</si>
  <si>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</si>
  <si>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</si>
  <si>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</si>
  <si>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</si>
  <si>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</si>
  <si>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</si>
  <si>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</si>
  <si>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</si>
  <si>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</si>
  <si>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</si>
  <si>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</si>
  <si>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</si>
  <si>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</si>
  <si>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</si>
  <si>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</si>
  <si>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</si>
  <si>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</si>
  <si>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</si>
  <si>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</si>
  <si>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</si>
  <si>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</si>
  <si>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</si>
  <si>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</si>
  <si>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</si>
  <si>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</si>
  <si>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</si>
  <si>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</si>
  <si>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</si>
  <si>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</si>
  <si>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</si>
  <si>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</si>
  <si>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</si>
  <si>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</si>
  <si>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</si>
  <si>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</si>
  <si>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</si>
  <si>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</si>
  <si>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</si>
  <si>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</si>
  <si>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</si>
  <si>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</si>
  <si>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</si>
  <si>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</si>
  <si>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</si>
  <si>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</si>
  <si>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</si>
  <si>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</si>
  <si>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</si>
  <si>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</si>
  <si>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</si>
  <si>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</si>
  <si>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</si>
  <si>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</si>
  <si>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</si>
  <si>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</si>
  <si>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</si>
  <si>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</si>
  <si>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</si>
  <si>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</si>
  <si>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</si>
  <si>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</si>
  <si>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</si>
  <si>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</si>
  <si>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</si>
  <si>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</si>
  <si>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</si>
  <si>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</si>
  <si>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</si>
  <si>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</si>
  <si>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</si>
  <si>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</si>
  <si>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</si>
  <si>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</si>
  <si>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</si>
  <si>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</si>
  <si>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</si>
  <si>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</si>
  <si>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</si>
  <si>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</si>
  <si>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</si>
  <si>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</si>
  <si>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</si>
  <si>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</si>
  <si>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</si>
  <si>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</si>
  <si>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</si>
  <si>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</si>
  <si>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</si>
  <si>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</si>
  <si>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</si>
  <si>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</si>
  <si>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</si>
  <si>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</si>
  <si>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</si>
  <si>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</si>
  <si>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</si>
  <si>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</si>
  <si>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</si>
  <si>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</si>
  <si>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</si>
  <si>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</si>
  <si>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</si>
  <si>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</si>
  <si>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</si>
  <si>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</si>
  <si>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</si>
  <si>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</si>
  <si>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</si>
  <si>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</si>
  <si>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</si>
  <si>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</si>
  <si>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</si>
  <si>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</si>
  <si>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</si>
  <si>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</si>
  <si>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</si>
  <si>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</si>
  <si>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</si>
  <si>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</si>
  <si>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</si>
  <si>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</si>
  <si>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</si>
  <si>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</si>
  <si>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</si>
  <si>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</si>
  <si>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</si>
  <si>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</si>
  <si>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</si>
  <si>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</si>
  <si>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</si>
  <si>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</si>
  <si>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</si>
  <si>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</si>
  <si>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</si>
  <si>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</si>
  <si>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</si>
  <si>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</si>
  <si>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</si>
  <si>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</si>
  <si>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</si>
  <si>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</si>
  <si>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</si>
  <si>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</si>
  <si>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</si>
  <si>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</si>
  <si>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</si>
  <si>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</si>
  <si>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</si>
  <si>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</si>
  <si>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</si>
  <si>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</si>
  <si>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</si>
  <si>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</si>
  <si>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</si>
  <si>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</si>
  <si>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</si>
  <si>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</si>
  <si>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</si>
  <si>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</si>
  <si>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</si>
  <si>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</si>
  <si>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</si>
  <si>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</si>
  <si>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</si>
  <si>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</si>
  <si>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</si>
  <si>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</si>
  <si>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</si>
  <si>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</si>
  <si>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</si>
  <si>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</si>
  <si>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</si>
  <si>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</si>
  <si>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</si>
  <si>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</si>
  <si>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</si>
  <si>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</si>
  <si>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</si>
  <si>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</si>
  <si>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</si>
  <si>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</si>
  <si>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</si>
  <si>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</si>
  <si>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</si>
  <si>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</si>
  <si>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</si>
  <si>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</si>
  <si>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</si>
  <si>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</si>
  <si>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</si>
  <si>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</si>
  <si>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</si>
  <si>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</si>
  <si>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</si>
  <si>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</si>
  <si>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</si>
  <si>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</si>
  <si>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</si>
  <si>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</si>
  <si>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</si>
  <si>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</si>
  <si>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</si>
  <si>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</si>
  <si>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</si>
  <si>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</si>
  <si>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</si>
  <si>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</si>
  <si>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</si>
  <si>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</si>
  <si>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</si>
  <si>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</si>
  <si>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</si>
  <si>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</si>
  <si>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</si>
  <si>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</si>
  <si>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</si>
  <si>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</si>
  <si>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</si>
  <si>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</si>
  <si>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</si>
  <si>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</si>
  <si>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</si>
  <si>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</si>
  <si>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</si>
  <si>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</si>
  <si>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</si>
  <si>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</si>
  <si>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</si>
  <si>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</si>
  <si>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</si>
  <si>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</si>
  <si>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</si>
  <si>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</si>
  <si>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</si>
  <si>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</si>
  <si>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</si>
  <si>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</si>
  <si>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</si>
  <si>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</si>
  <si>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</si>
  <si>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</si>
  <si>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</si>
  <si>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</si>
  <si>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</si>
  <si>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</si>
  <si>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</si>
  <si>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</si>
  <si>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</si>
  <si>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</si>
  <si>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</si>
  <si>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</si>
  <si>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</si>
  <si>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</si>
  <si>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</si>
  <si>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</si>
  <si>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</si>
  <si>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</si>
  <si>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</si>
  <si>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</si>
  <si>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</si>
  <si>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</si>
  <si>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</si>
  <si>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</si>
  <si>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</si>
  <si>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</si>
  <si>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</si>
  <si>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</si>
  <si>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</si>
  <si>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</si>
  <si>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</si>
  <si>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</si>
  <si>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</si>
  <si>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</si>
  <si>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</si>
  <si>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</si>
  <si>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</si>
  <si>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</si>
  <si>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</si>
  <si>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</si>
  <si>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</si>
  <si>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</si>
  <si>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</si>
  <si>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</si>
  <si>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</si>
  <si>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</si>
  <si>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</si>
  <si>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</si>
  <si>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</si>
  <si>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</si>
  <si>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</si>
  <si>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</si>
  <si>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</si>
  <si>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</si>
  <si>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</si>
  <si>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</si>
  <si>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</si>
  <si>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</si>
  <si>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</si>
  <si>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</si>
  <si>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</si>
  <si>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</si>
  <si>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</si>
  <si>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</si>
  <si>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</si>
  <si>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</si>
  <si>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</si>
  <si>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</si>
  <si>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</si>
  <si>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</si>
  <si>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</si>
  <si>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</si>
  <si>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</si>
  <si>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</si>
  <si>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</si>
  <si>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</si>
  <si>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</si>
  <si>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</si>
  <si>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</si>
  <si>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</si>
  <si>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</si>
  <si>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</si>
  <si>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</si>
  <si>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</si>
  <si>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</si>
  <si>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</si>
  <si>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</si>
  <si>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</si>
  <si>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</si>
  <si>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</si>
  <si>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</si>
  <si>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</si>
  <si>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</si>
  <si>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</si>
  <si>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</si>
  <si>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</si>
  <si>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</si>
  <si>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</si>
  <si>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</si>
  <si>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</si>
  <si>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</si>
  <si>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</si>
  <si>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</si>
  <si>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</si>
  <si>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</si>
  <si>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</si>
  <si>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</si>
  <si>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</si>
  <si>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</si>
  <si>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</si>
  <si>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</si>
  <si>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</si>
  <si>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</si>
  <si>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</si>
  <si>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</si>
  <si>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</si>
  <si>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</si>
  <si>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</si>
  <si>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</si>
  <si>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</si>
  <si>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</si>
  <si>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</si>
  <si>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</si>
  <si>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</si>
  <si>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</si>
  <si>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</si>
  <si>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</si>
  <si>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</si>
  <si>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</si>
  <si>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</si>
  <si>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</si>
  <si>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</si>
  <si>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</si>
  <si>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</si>
  <si>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</si>
  <si>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</si>
  <si>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</si>
  <si>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</si>
  <si>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</si>
  <si>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</si>
  <si>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</si>
  <si>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</si>
  <si>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</si>
  <si>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</si>
  <si>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</si>
  <si>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</si>
  <si>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</si>
  <si>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</si>
  <si>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</si>
  <si>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</si>
  <si>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</si>
  <si>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</si>
  <si>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</si>
  <si>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</si>
  <si>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</si>
  <si>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</si>
  <si>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</si>
  <si>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</si>
  <si>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</si>
  <si>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</si>
  <si>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</si>
  <si>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</si>
  <si>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</si>
  <si>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</si>
  <si>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</si>
  <si>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</si>
  <si>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</si>
  <si>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</si>
  <si>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</si>
  <si>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</si>
  <si>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</si>
  <si>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</si>
  <si>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</si>
  <si>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</si>
  <si>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</si>
  <si>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</si>
  <si>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</si>
  <si>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</si>
  <si>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</si>
  <si>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</si>
  <si>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</si>
  <si>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</si>
  <si>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</si>
  <si>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</si>
  <si>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</si>
  <si>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</si>
  <si>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</si>
  <si>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</si>
  <si>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</si>
  <si>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</si>
  <si>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</si>
  <si>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</si>
  <si>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</si>
  <si>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</si>
  <si>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</si>
  <si>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</si>
  <si>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</si>
  <si>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</si>
  <si>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</si>
  <si>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</si>
  <si>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</si>
  <si>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</si>
  <si>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</si>
  <si>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</si>
  <si>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</si>
  <si>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</si>
  <si>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</si>
  <si>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</si>
  <si>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</si>
  <si>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</si>
  <si>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</si>
  <si>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</si>
  <si>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</si>
  <si>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</si>
  <si>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</si>
  <si>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</si>
  <si>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</si>
  <si>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</si>
  <si>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</si>
  <si>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</si>
  <si>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</si>
  <si>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</si>
  <si>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</si>
  <si>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</si>
  <si>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</si>
  <si>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</si>
  <si>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</si>
  <si>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</si>
  <si>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</si>
  <si>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</si>
  <si>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</si>
  <si>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</si>
  <si>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</si>
  <si>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</si>
  <si>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</si>
  <si>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</si>
  <si>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</si>
  <si>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</si>
  <si>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</si>
  <si>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</si>
  <si>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</si>
  <si>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</si>
  <si>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</si>
  <si>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</si>
  <si>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</si>
  <si>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</si>
  <si>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</si>
  <si>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</si>
  <si>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</si>
  <si>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</si>
  <si>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</si>
  <si>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</si>
  <si>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</si>
  <si>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</si>
  <si>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</si>
  <si>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</si>
  <si>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</si>
  <si>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</si>
  <si>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</si>
  <si>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</si>
  <si>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</si>
  <si>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</si>
  <si>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</si>
  <si>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</si>
  <si>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</si>
  <si>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</si>
  <si>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</si>
  <si>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</si>
  <si>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</si>
  <si>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</si>
  <si>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</si>
  <si>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</si>
  <si>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</si>
  <si>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</si>
  <si>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</si>
  <si>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</si>
  <si>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</si>
  <si>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</si>
  <si>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</si>
  <si>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</si>
  <si>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</si>
  <si>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</si>
  <si>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</si>
  <si>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</si>
  <si>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</si>
  <si>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</si>
  <si>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</si>
  <si>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</si>
  <si>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</si>
  <si>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</si>
  <si>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</si>
  <si>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</si>
  <si>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</si>
  <si>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</si>
  <si>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</si>
  <si>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</si>
  <si>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</si>
  <si>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</si>
  <si>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</si>
  <si>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</si>
  <si>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</si>
  <si>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</si>
  <si>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</si>
  <si>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</si>
  <si>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</si>
  <si>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</si>
  <si>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</si>
  <si>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</si>
  <si>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</si>
  <si>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</si>
  <si>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</si>
  <si>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</si>
  <si>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</si>
  <si>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</si>
  <si>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</si>
  <si>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</si>
  <si>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</si>
  <si>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</si>
  <si>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</si>
  <si>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</si>
  <si>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</si>
  <si>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</si>
  <si>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</si>
  <si>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</si>
  <si>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</si>
  <si>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</si>
  <si>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</si>
  <si>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</si>
  <si>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</si>
  <si>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</si>
  <si>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</si>
  <si>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</si>
  <si>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</si>
  <si>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</si>
  <si>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</si>
  <si>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</si>
  <si>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</si>
  <si>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</si>
  <si>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</si>
  <si>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</si>
  <si>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</si>
  <si>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</si>
  <si>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</si>
  <si>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</si>
  <si>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</si>
  <si>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</si>
  <si>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</si>
  <si>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</si>
  <si>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</si>
  <si>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</si>
  <si>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</si>
  <si>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</si>
  <si>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</si>
  <si>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</si>
  <si>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</si>
  <si>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</si>
  <si>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</si>
  <si>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</si>
  <si>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</si>
  <si>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</si>
  <si>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</si>
  <si>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</si>
  <si>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</si>
  <si>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</si>
  <si>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</si>
  <si>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</si>
  <si>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</si>
  <si>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</si>
  <si>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</si>
  <si>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</si>
  <si>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</si>
  <si>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</si>
  <si>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</si>
  <si>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</si>
  <si>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</si>
  <si>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</si>
  <si>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</si>
  <si>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</si>
  <si>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</si>
  <si>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</si>
  <si>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</si>
  <si>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</si>
  <si>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</si>
  <si>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</si>
  <si>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</si>
  <si>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</si>
  <si>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</si>
  <si>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</si>
  <si>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</si>
  <si>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</si>
  <si>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</si>
  <si>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</si>
  <si>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</si>
  <si>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</si>
  <si>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</si>
  <si>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</si>
  <si>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</si>
  <si>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</si>
  <si>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</si>
  <si>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</si>
  <si>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</si>
  <si>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</si>
  <si>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</si>
  <si>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</si>
  <si>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</si>
  <si>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</si>
  <si>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</si>
  <si>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</si>
  <si>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</si>
  <si>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</si>
  <si>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</si>
  <si>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</si>
  <si>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</si>
  <si>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</si>
  <si>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</si>
  <si>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</si>
  <si>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</si>
  <si>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</si>
  <si>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</si>
  <si>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</si>
  <si>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</si>
  <si>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</si>
  <si>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</si>
  <si>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</si>
  <si>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</si>
  <si>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</si>
  <si>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</si>
  <si>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</si>
  <si>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</si>
  <si>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</si>
  <si>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</si>
  <si>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</si>
  <si>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</si>
  <si>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</si>
  <si>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</si>
  <si>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</si>
  <si>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</si>
  <si>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</si>
  <si>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</si>
  <si>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</si>
  <si>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</si>
  <si>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</si>
  <si>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</si>
  <si>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</si>
  <si>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</si>
  <si>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</si>
  <si>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</si>
  <si>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</si>
  <si>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</si>
  <si>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</si>
  <si>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</si>
  <si>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</si>
  <si>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</si>
  <si>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</si>
  <si>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</si>
  <si>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</si>
  <si>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</si>
  <si>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</si>
  <si>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</si>
  <si>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</si>
  <si>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</si>
  <si>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</si>
  <si>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</si>
  <si>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</si>
  <si>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</si>
  <si>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</si>
  <si>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</si>
  <si>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</si>
  <si>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</si>
  <si>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</si>
  <si>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</si>
  <si>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</si>
  <si>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</si>
  <si>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</si>
  <si>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</si>
  <si>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</si>
  <si>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</si>
  <si>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</si>
  <si>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</si>
  <si>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</si>
  <si>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</si>
  <si>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</si>
  <si>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</si>
  <si>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</si>
  <si>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</si>
  <si>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</si>
  <si>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</si>
  <si>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</si>
  <si>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</si>
  <si>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</si>
  <si>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</si>
  <si>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</si>
  <si>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</si>
  <si>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</si>
  <si>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</si>
  <si>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</si>
  <si>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</si>
  <si>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</si>
  <si>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</si>
  <si>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</si>
  <si>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</si>
  <si>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</si>
  <si>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</si>
  <si>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</si>
  <si>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</si>
  <si>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</si>
  <si>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</si>
  <si>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</si>
  <si>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</si>
  <si>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</si>
  <si>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</si>
  <si>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</si>
  <si>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</si>
  <si>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</si>
  <si>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</si>
  <si>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</si>
  <si>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</si>
  <si>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</si>
  <si>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</si>
  <si>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</si>
  <si>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</si>
  <si>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</si>
  <si>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</si>
  <si>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</si>
  <si>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</si>
  <si>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</si>
  <si>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</si>
  <si>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</si>
  <si>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</si>
  <si>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</si>
  <si>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</si>
  <si>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</si>
  <si>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</si>
  <si>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</si>
  <si>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</si>
  <si>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</si>
  <si>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</si>
  <si>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</si>
  <si>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</si>
  <si>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</si>
  <si>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</si>
  <si>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</si>
  <si>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</si>
  <si>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</si>
  <si>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</si>
  <si>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</si>
  <si>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</si>
  <si>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</si>
  <si>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</si>
  <si>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</si>
  <si>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</si>
  <si>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</si>
  <si>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</si>
  <si>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</si>
  <si>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</si>
  <si>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</si>
  <si>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</si>
  <si>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</si>
  <si>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</si>
  <si>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</si>
  <si>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</si>
  <si>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</si>
  <si>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</si>
  <si>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</si>
  <si>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</si>
  <si>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</si>
  <si>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</si>
  <si>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</si>
  <si>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</si>
  <si>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</si>
  <si>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</si>
  <si>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</si>
  <si>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</si>
  <si>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</si>
  <si>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</si>
  <si>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</si>
  <si>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</si>
  <si>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</si>
  <si>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</si>
  <si>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</si>
  <si>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</si>
  <si>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</si>
  <si>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</si>
  <si>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</si>
  <si>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</si>
  <si>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</si>
  <si>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</si>
  <si>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</si>
  <si>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</si>
  <si>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</si>
  <si>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</si>
  <si>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</si>
  <si>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</si>
  <si>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</si>
  <si>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</si>
  <si>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</si>
  <si>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</si>
  <si>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</si>
  <si>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</si>
  <si>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</si>
  <si>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</si>
  <si>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</si>
  <si>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</si>
  <si>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</si>
  <si>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</si>
  <si>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</si>
  <si>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</si>
  <si>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</si>
  <si>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</si>
  <si>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</si>
  <si>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</si>
  <si>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</si>
  <si>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</si>
  <si>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</si>
  <si>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</si>
  <si>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</si>
  <si>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</si>
  <si>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</si>
  <si>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</si>
  <si>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</si>
  <si>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</si>
  <si>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</si>
  <si>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</si>
  <si>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</si>
  <si>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</si>
  <si>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</si>
  <si>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</si>
  <si>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</si>
  <si>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</si>
  <si>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</si>
  <si>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</si>
  <si>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</si>
  <si>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</si>
  <si>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</si>
  <si>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</si>
  <si>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</si>
  <si>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</si>
  <si>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</si>
  <si>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</si>
  <si>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</si>
  <si>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</si>
  <si>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</si>
  <si>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</si>
  <si>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</si>
  <si>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</si>
  <si>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</si>
  <si>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</si>
  <si>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</si>
  <si>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</si>
  <si>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</si>
  <si>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</si>
  <si>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</si>
  <si>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</si>
  <si>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</si>
  <si>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</si>
  <si>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</si>
  <si>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</si>
  <si>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</si>
  <si>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</si>
  <si>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</si>
  <si>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</si>
  <si>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</si>
  <si>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</si>
  <si>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</si>
  <si>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</si>
  <si>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</si>
  <si>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</si>
  <si>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</si>
  <si>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</si>
  <si>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</si>
  <si>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</si>
  <si>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</si>
  <si>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</si>
  <si>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</si>
  <si>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</si>
  <si>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</si>
  <si>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</si>
  <si>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</si>
  <si>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</si>
  <si>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</si>
  <si>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</si>
  <si>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</si>
  <si>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</si>
  <si>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</si>
  <si>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</si>
  <si>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</si>
  <si>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</si>
  <si>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</si>
  <si>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</si>
  <si>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</si>
  <si>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</si>
  <si>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</si>
  <si>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</si>
  <si>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</si>
  <si>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</si>
  <si>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</si>
  <si>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</si>
  <si>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</si>
  <si>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</si>
  <si>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</si>
  <si>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</si>
  <si>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</si>
  <si>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</si>
  <si>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</si>
  <si>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</si>
  <si>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</si>
  <si>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</si>
  <si>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</si>
  <si>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</si>
  <si>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</si>
  <si>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</si>
  <si>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</si>
  <si>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</si>
  <si>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</si>
  <si>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</si>
  <si>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</si>
  <si>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</si>
  <si>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</si>
  <si>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</si>
  <si>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</si>
  <si>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</si>
  <si>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</si>
  <si>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</si>
  <si>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</si>
  <si>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</si>
  <si>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</si>
  <si>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</si>
  <si>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</si>
  <si>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</si>
  <si>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</si>
  <si>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</si>
  <si>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</si>
  <si>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</si>
  <si>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</si>
  <si>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</si>
  <si>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</si>
  <si>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</si>
  <si>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</si>
  <si>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</si>
  <si>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</si>
  <si>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</si>
  <si>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</si>
  <si>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</si>
  <si>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</si>
  <si>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</si>
  <si>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</si>
  <si>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</si>
  <si>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</si>
  <si>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</si>
  <si>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</si>
  <si>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</si>
  <si>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</si>
  <si>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</si>
  <si>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</si>
  <si>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</si>
  <si>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</si>
  <si>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</si>
  <si>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</si>
  <si>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</si>
  <si>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</si>
  <si>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</si>
  <si>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</si>
  <si>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</si>
  <si>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</si>
  <si>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</si>
  <si>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</si>
  <si>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</si>
  <si>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</si>
  <si>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</si>
  <si>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</si>
  <si>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</si>
  <si>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</si>
  <si>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</si>
  <si>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</si>
  <si>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</si>
  <si>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</si>
  <si>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</si>
  <si>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</si>
  <si>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</si>
  <si>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</si>
  <si>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</si>
  <si>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</si>
  <si>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</si>
  <si>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</si>
  <si>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</si>
  <si>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</si>
  <si>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</si>
  <si>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</si>
  <si>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</si>
  <si>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</si>
  <si>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</si>
  <si>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</si>
  <si>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</si>
  <si>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</si>
  <si>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</si>
  <si>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</si>
  <si>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</si>
  <si>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</si>
  <si>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</si>
  <si>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</si>
  <si>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</si>
  <si>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</si>
  <si>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</si>
  <si>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</si>
  <si>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</si>
  <si>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</si>
  <si>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</si>
  <si>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</si>
  <si>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</si>
  <si>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</si>
  <si>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</si>
  <si>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</si>
  <si>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</si>
  <si>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</si>
  <si>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</si>
  <si>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</si>
  <si>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</si>
  <si>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</si>
  <si>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</si>
  <si>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</si>
  <si>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</si>
  <si>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</si>
  <si>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</si>
  <si>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</si>
  <si>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</si>
  <si>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</si>
  <si>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</si>
  <si>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</si>
  <si>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</si>
  <si>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</si>
  <si>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</si>
  <si>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</si>
  <si>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</si>
  <si>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</si>
  <si>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</si>
  <si>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</si>
  <si>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</si>
  <si>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</si>
  <si>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</si>
  <si>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</si>
  <si>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</si>
  <si>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</si>
  <si>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</si>
  <si>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</si>
  <si>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</si>
  <si>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</si>
  <si>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</si>
  <si>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</si>
  <si>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</si>
  <si>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</si>
  <si>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</si>
  <si>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</si>
  <si>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</si>
  <si>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</si>
  <si>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</si>
  <si>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</si>
  <si>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</si>
  <si>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</si>
  <si>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</si>
  <si>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</si>
  <si>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</si>
  <si>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</si>
  <si>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</si>
  <si>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</si>
  <si>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</si>
  <si>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</si>
  <si>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</si>
  <si>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</si>
  <si>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</si>
  <si>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</si>
  <si>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</si>
  <si>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</si>
  <si>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</si>
  <si>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</si>
  <si>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</si>
  <si>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</si>
  <si>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</si>
  <si>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</si>
  <si>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</si>
  <si>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</si>
  <si>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</si>
  <si>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</si>
  <si>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</si>
  <si>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</si>
  <si>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</si>
  <si>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</si>
  <si>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</si>
  <si>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</si>
  <si>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</si>
  <si>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</si>
  <si>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</si>
  <si>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</si>
  <si>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</si>
  <si>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</si>
  <si>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</si>
  <si>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</si>
  <si>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</si>
  <si>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</si>
  <si>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</si>
  <si>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</si>
  <si>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</si>
  <si>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</si>
  <si>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</si>
  <si>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</si>
  <si>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</si>
  <si>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</si>
  <si>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</si>
  <si>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</si>
  <si>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</si>
  <si>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</si>
  <si>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</si>
  <si>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</si>
  <si>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</si>
  <si>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</si>
  <si>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</si>
  <si>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</si>
  <si>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</si>
  <si>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</si>
  <si>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</si>
  <si>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</si>
  <si>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</si>
  <si>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</si>
  <si>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</si>
  <si>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</si>
  <si>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</si>
  <si>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</si>
  <si>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</si>
  <si>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</si>
  <si>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</si>
  <si>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</si>
  <si>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</si>
  <si>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</si>
  <si>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</si>
  <si>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</si>
  <si>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</si>
  <si>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</si>
  <si>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</si>
  <si>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</si>
  <si>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</si>
  <si>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</si>
  <si>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</si>
  <si>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</si>
  <si>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</si>
  <si>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</si>
  <si>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</si>
  <si>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</si>
  <si>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</si>
  <si>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</si>
  <si>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</si>
  <si>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</si>
  <si>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</si>
  <si>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</si>
  <si>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</si>
  <si>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</si>
  <si>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</si>
  <si>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</si>
  <si>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</si>
  <si>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</si>
  <si>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</si>
  <si>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</si>
  <si>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</si>
  <si>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</si>
  <si>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</si>
  <si>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</si>
  <si>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</si>
  <si>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</si>
  <si>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</si>
  <si>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</si>
  <si>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</si>
  <si>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</si>
  <si>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</si>
  <si>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</si>
  <si>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</si>
  <si>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</si>
  <si>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</si>
  <si>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</si>
  <si>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</si>
  <si>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</si>
  <si>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</si>
  <si>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</si>
  <si>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</si>
  <si>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</si>
  <si>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</si>
  <si>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</si>
  <si>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</si>
  <si>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</si>
  <si>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</si>
  <si>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</si>
  <si>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</si>
  <si>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</si>
  <si>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</si>
  <si>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</si>
  <si>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</si>
  <si>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</si>
  <si>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</si>
  <si>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</si>
  <si>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</si>
  <si>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</si>
  <si>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</si>
  <si>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</si>
  <si>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</si>
  <si>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</si>
  <si>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</si>
  <si>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</si>
  <si>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</si>
  <si>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</si>
  <si>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</si>
  <si>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</si>
  <si>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</si>
  <si>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</si>
  <si>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</si>
  <si>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</si>
  <si>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</si>
  <si>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</si>
  <si>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</si>
  <si>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</si>
  <si>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</si>
  <si>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</si>
  <si>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</si>
  <si>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</si>
  <si>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</si>
  <si>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</si>
  <si>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</si>
  <si>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</si>
  <si>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</si>
  <si>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</si>
  <si>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</si>
  <si>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</si>
  <si>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</si>
  <si>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</si>
  <si>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</si>
  <si>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</si>
  <si>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</si>
  <si>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</si>
  <si>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</si>
  <si>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</si>
  <si>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</si>
  <si>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</si>
  <si>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</si>
  <si>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</si>
  <si>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</si>
  <si>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</si>
  <si>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</si>
  <si>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</si>
  <si>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</si>
  <si>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</si>
  <si>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</si>
  <si>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</si>
  <si>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</si>
  <si>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</si>
  <si>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</si>
  <si>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</si>
  <si>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</si>
  <si>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</si>
  <si>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</si>
  <si>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</si>
  <si>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</si>
  <si>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</si>
  <si>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</si>
  <si>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</si>
  <si>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</si>
  <si>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</si>
  <si>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</si>
  <si>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</si>
  <si>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</si>
  <si>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</si>
  <si>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</si>
  <si>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</si>
  <si>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</si>
  <si>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</si>
  <si>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</si>
  <si>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</si>
  <si>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</si>
  <si>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</si>
  <si>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</si>
  <si>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</si>
  <si>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</si>
  <si>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</si>
  <si>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</si>
  <si>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</si>
  <si>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</si>
  <si>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</si>
  <si>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</si>
  <si>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</si>
  <si>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</si>
  <si>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</si>
  <si>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</si>
  <si>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</si>
  <si>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</si>
  <si>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</si>
  <si>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</si>
  <si>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</si>
  <si>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</si>
  <si>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</si>
  <si>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</si>
  <si>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</si>
  <si>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</si>
  <si>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</si>
  <si>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</si>
  <si>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</si>
  <si>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</si>
  <si>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</si>
  <si>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</si>
  <si>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</si>
  <si>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</si>
  <si>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</si>
  <si>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</si>
  <si>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</si>
  <si>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</si>
  <si>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</si>
  <si>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</si>
  <si>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</si>
  <si>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</si>
  <si>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</si>
  <si>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</si>
  <si>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</si>
  <si>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</si>
  <si>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</si>
  <si>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</si>
  <si>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</si>
  <si>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</si>
  <si>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</si>
  <si>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</si>
  <si>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</si>
  <si>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</si>
  <si>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</si>
  <si>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</si>
  <si>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</si>
  <si>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</si>
  <si>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</si>
  <si>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</si>
  <si>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</si>
  <si>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</si>
  <si>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</si>
  <si>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</si>
  <si>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</si>
  <si>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</si>
  <si>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</si>
  <si>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</si>
  <si>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</si>
  <si>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</si>
  <si>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</si>
  <si>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</si>
  <si>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</si>
  <si>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</si>
  <si>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</si>
  <si>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</si>
  <si>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</si>
  <si>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</si>
  <si>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</si>
  <si>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</si>
  <si>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</si>
  <si>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</si>
  <si>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</si>
  <si>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</si>
  <si>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</si>
  <si>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</si>
  <si>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</si>
  <si>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</si>
  <si>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</si>
  <si>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</si>
  <si>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</si>
  <si>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</si>
  <si>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</si>
  <si>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</si>
  <si>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</si>
  <si>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</si>
  <si>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</si>
  <si>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</si>
  <si>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</si>
  <si>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</si>
  <si>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</si>
  <si>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</si>
  <si>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</si>
  <si>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</si>
  <si>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</si>
  <si>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</si>
  <si>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</si>
  <si>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</si>
  <si>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</si>
  <si>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</si>
  <si>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</si>
  <si>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</si>
  <si>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</si>
  <si>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</si>
  <si>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</si>
  <si>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</si>
  <si>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</si>
  <si>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</si>
  <si>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</si>
  <si>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</si>
  <si>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</si>
  <si>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</si>
  <si>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</si>
  <si>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</si>
  <si>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</si>
  <si>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</si>
  <si>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</si>
  <si>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</si>
  <si>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</si>
  <si>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</si>
  <si>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</si>
  <si>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</si>
  <si>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</si>
  <si>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</si>
  <si>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</si>
  <si>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</si>
  <si>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</si>
  <si>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</si>
  <si>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</si>
  <si>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</si>
  <si>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</si>
  <si>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</si>
  <si>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</si>
  <si>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</si>
  <si>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</si>
  <si>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</si>
  <si>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</si>
  <si>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</si>
  <si>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</si>
  <si>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</si>
  <si>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</si>
  <si>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</si>
  <si>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</si>
  <si>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</si>
  <si>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</si>
  <si>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</si>
  <si>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</si>
  <si>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</si>
  <si>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</si>
  <si>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</si>
  <si>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</si>
  <si>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</si>
  <si>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</si>
  <si>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</si>
  <si>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</si>
  <si>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</si>
  <si>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</si>
  <si>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</si>
  <si>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</si>
  <si>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</si>
  <si>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</si>
  <si>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</si>
  <si>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</si>
  <si>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</si>
  <si>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</si>
  <si>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</si>
  <si>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</si>
  <si>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</si>
  <si>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</si>
  <si>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</si>
  <si>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</si>
  <si>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</si>
  <si>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</si>
  <si>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</si>
  <si>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</si>
  <si>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</si>
  <si>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</si>
  <si>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</si>
  <si>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</si>
  <si>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</si>
  <si>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</si>
  <si>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</si>
  <si>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</si>
  <si>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</si>
  <si>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</si>
  <si>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</si>
  <si>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</si>
  <si>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</si>
  <si>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</si>
  <si>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</si>
  <si>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</si>
  <si>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</si>
  <si>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</si>
  <si>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</si>
  <si>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</si>
  <si>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</si>
  <si>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</si>
  <si>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</si>
  <si>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</si>
  <si>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</si>
  <si>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</si>
  <si>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</si>
  <si>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</si>
  <si>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</si>
  <si>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</si>
  <si>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</si>
  <si>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</si>
  <si>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</si>
  <si>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</si>
  <si>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</si>
  <si>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</si>
  <si>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</si>
  <si>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</si>
  <si>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</si>
  <si>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</si>
  <si>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</si>
  <si>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</si>
  <si>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</si>
  <si>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</si>
  <si>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</si>
  <si>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</si>
  <si>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</si>
  <si>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</si>
  <si>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</si>
  <si>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</si>
  <si>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</si>
  <si>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</si>
  <si>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</si>
  <si>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</si>
  <si>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</si>
  <si>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</si>
  <si>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</si>
  <si>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</si>
  <si>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</si>
  <si>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</si>
  <si>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</si>
  <si>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</si>
  <si>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</si>
  <si>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</si>
  <si>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</si>
  <si>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</si>
  <si>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</si>
  <si>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</si>
  <si>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</si>
  <si>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</si>
  <si>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</si>
  <si>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</si>
  <si>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</si>
  <si>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</si>
  <si>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</si>
  <si>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</si>
  <si>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</si>
  <si>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</si>
  <si>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</si>
  <si>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</si>
  <si>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</si>
  <si>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</si>
  <si>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</si>
  <si>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</si>
  <si>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</si>
  <si>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</si>
  <si>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</si>
  <si>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</si>
  <si>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</si>
  <si>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</si>
  <si>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</si>
  <si>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</si>
  <si>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</si>
  <si>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</si>
  <si>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</si>
  <si>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</si>
  <si>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</si>
  <si>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</si>
  <si>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</si>
  <si>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</si>
  <si>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</si>
  <si>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</si>
  <si>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</si>
  <si>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</si>
  <si>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</si>
  <si>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</si>
  <si>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</si>
  <si>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</si>
  <si>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</si>
  <si>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</si>
  <si>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</si>
  <si>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</si>
  <si>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</si>
  <si>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</si>
  <si>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</si>
  <si>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</si>
  <si>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</si>
  <si>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</si>
  <si>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</si>
  <si>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</si>
  <si>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</si>
  <si>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</si>
  <si>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</si>
  <si>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</si>
  <si>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</si>
  <si>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</si>
  <si>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</si>
  <si>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</si>
  <si>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</si>
  <si>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</si>
  <si>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</si>
  <si>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</si>
  <si>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</si>
  <si>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</si>
  <si>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</si>
  <si>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</si>
  <si>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</si>
  <si>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</si>
  <si>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</si>
  <si>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</si>
  <si>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</si>
  <si>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</si>
  <si>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</si>
  <si>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</si>
  <si>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</si>
  <si>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</si>
  <si>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</si>
  <si>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</si>
  <si>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</si>
  <si>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</si>
  <si>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</si>
  <si>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</si>
  <si>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</si>
  <si>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</si>
  <si>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</si>
  <si>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</si>
  <si>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</si>
  <si>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</si>
  <si>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</si>
  <si>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</si>
  <si>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</si>
  <si>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</si>
  <si>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</si>
  <si>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</si>
  <si>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</si>
  <si>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</si>
  <si>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</si>
  <si>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</si>
  <si>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</si>
  <si>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</si>
  <si>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</si>
  <si>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</si>
  <si>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</si>
  <si>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</si>
  <si>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</si>
  <si>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</si>
  <si>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</si>
  <si>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</si>
  <si>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</si>
  <si>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</si>
  <si>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</si>
  <si>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</si>
  <si>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</si>
  <si>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</si>
  <si>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</si>
  <si>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</si>
  <si>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</si>
  <si>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</si>
  <si>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</si>
  <si>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</si>
  <si>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</si>
  <si>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</si>
  <si>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</si>
  <si>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</si>
  <si>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</si>
  <si>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</si>
  <si>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</si>
  <si>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</si>
  <si>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</si>
  <si>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</si>
  <si>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</si>
  <si>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</si>
  <si>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</si>
  <si>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</si>
  <si>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</si>
  <si>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</si>
  <si>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</si>
  <si>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</si>
  <si>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</si>
  <si>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</si>
  <si>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</si>
  <si>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</si>
  <si>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</si>
  <si>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</si>
  <si>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</si>
  <si>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</si>
  <si>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</si>
  <si>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</si>
  <si>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</si>
  <si>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</si>
  <si>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</si>
  <si>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</si>
  <si>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</si>
  <si>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</si>
  <si>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</si>
  <si>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</si>
  <si>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</si>
  <si>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</si>
  <si>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</si>
  <si>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</si>
  <si>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</si>
  <si>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</si>
  <si>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</si>
  <si>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</si>
  <si>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</si>
  <si>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</si>
  <si>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</si>
  <si>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</si>
  <si>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</si>
  <si>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</si>
  <si>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</si>
  <si>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</si>
  <si>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</si>
  <si>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</si>
  <si>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</si>
  <si>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</si>
  <si>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</si>
  <si>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</si>
  <si>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</si>
  <si>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</si>
  <si>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</si>
  <si>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</si>
  <si>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</si>
  <si>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</si>
  <si>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</si>
  <si>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</si>
  <si>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</si>
  <si>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</si>
  <si>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</si>
  <si>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</si>
  <si>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</si>
  <si>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</si>
  <si>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</si>
  <si>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</si>
  <si>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</si>
  <si>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</si>
  <si>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</si>
  <si>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</si>
  <si>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</si>
  <si>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</si>
  <si>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</si>
  <si>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</si>
  <si>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</si>
  <si>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</si>
  <si>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</si>
  <si>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</si>
  <si>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</si>
  <si>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</si>
  <si>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</si>
  <si>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</si>
  <si>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</si>
  <si>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</si>
  <si>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</si>
  <si>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</si>
  <si>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</si>
  <si>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</si>
  <si>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</si>
  <si>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</si>
  <si>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</si>
  <si>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</si>
  <si>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</si>
  <si>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</si>
  <si>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</si>
  <si>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</si>
  <si>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</si>
  <si>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</si>
  <si>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</si>
  <si>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</si>
  <si>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</si>
  <si>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</si>
  <si>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</si>
  <si>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</si>
  <si>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</si>
  <si>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</si>
  <si>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</si>
  <si>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</si>
  <si>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</si>
  <si>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</si>
  <si>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</si>
  <si>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</si>
  <si>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</si>
  <si>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</si>
  <si>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</si>
  <si>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</si>
  <si>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</si>
  <si>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</si>
  <si>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</si>
  <si>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</si>
  <si>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</si>
  <si>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</si>
  <si>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</si>
  <si>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</si>
  <si>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</si>
  <si>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</si>
  <si>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</si>
  <si>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</si>
  <si>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</si>
  <si>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</si>
  <si>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</si>
  <si>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</si>
  <si>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</si>
  <si>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</si>
  <si>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</si>
  <si>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</si>
  <si>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</si>
  <si>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</si>
  <si>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</si>
  <si>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</si>
  <si>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</si>
  <si>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</si>
  <si>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</si>
  <si>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</si>
  <si>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</si>
  <si>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</si>
  <si>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</si>
  <si>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</si>
  <si>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</si>
  <si>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</si>
  <si>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</si>
  <si>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</si>
  <si>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</si>
  <si>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</si>
  <si>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</si>
  <si>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</si>
  <si>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</si>
  <si>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</si>
  <si>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</si>
  <si>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</si>
  <si>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</si>
  <si>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</si>
  <si>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</si>
  <si>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</si>
  <si>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</si>
  <si>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</si>
  <si>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</si>
  <si>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</si>
  <si>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</si>
  <si>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</si>
  <si>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</si>
  <si>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</si>
  <si>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</si>
  <si>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</si>
  <si>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</si>
  <si>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</si>
  <si>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</si>
  <si>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</si>
  <si>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</si>
  <si>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</si>
  <si>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</si>
  <si>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</si>
  <si>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</si>
  <si>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</si>
  <si>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</si>
  <si>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</si>
  <si>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</si>
  <si>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</si>
  <si>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</si>
  <si>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</si>
  <si>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</si>
  <si>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</si>
  <si>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</si>
  <si>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</si>
  <si>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</si>
  <si>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</si>
  <si>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</si>
  <si>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</si>
  <si>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</si>
  <si>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</si>
  <si>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</si>
  <si>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</si>
  <si>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</si>
  <si>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</si>
  <si>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</si>
  <si>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</si>
  <si>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</si>
  <si>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</si>
  <si>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</si>
  <si>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</si>
  <si>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</si>
  <si>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</si>
  <si>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</si>
  <si>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</si>
  <si>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</si>
  <si>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</si>
  <si>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</si>
  <si>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</si>
  <si>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</si>
  <si>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</si>
  <si>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</si>
  <si>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</si>
  <si>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</si>
  <si>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</si>
  <si>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</si>
  <si>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</si>
  <si>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</si>
  <si>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</si>
  <si>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</si>
  <si>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</si>
  <si>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</si>
  <si>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</si>
  <si>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</si>
  <si>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</si>
  <si>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</si>
  <si>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</si>
  <si>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</si>
  <si>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</si>
  <si>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</si>
  <si>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</si>
  <si>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</si>
  <si>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</si>
  <si>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</si>
  <si>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</si>
  <si>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</si>
  <si>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</si>
  <si>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</si>
  <si>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</si>
  <si>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</si>
  <si>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</si>
  <si>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</si>
  <si>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</si>
  <si>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</si>
  <si>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</si>
  <si>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</si>
  <si>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</si>
  <si>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</si>
  <si>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</si>
  <si>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</si>
  <si>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</si>
  <si>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</si>
  <si>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</si>
  <si>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</si>
  <si>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MMC Norilsk Nickel</t>
  </si>
  <si>
    <t>Russia</t>
  </si>
  <si>
    <t>CID003423</t>
  </si>
  <si>
    <t>Chemaf Usoke</t>
  </si>
  <si>
    <t>WE is working with suppliers to eliminate the smelter from our supplier chain.</t>
  </si>
  <si>
    <t>this smelter is only used in product series WPME-FDSM, WPME-FISM</t>
  </si>
  <si>
    <t>this smelter is only used in product series WR-SMA, WR-ADPT, WR-CXASY, WS-DISV, WS-DITV</t>
  </si>
  <si>
    <t>TECHNEXION</t>
  </si>
  <si>
    <t>27800602</t>
    <phoneticPr fontId="117" type="noConversion"/>
  </si>
  <si>
    <t>16F-5, No.736, Zhongzheng Road ZongHe District, 23511 New Taipei City, Taiwan</t>
    <phoneticPr fontId="117" type="noConversion"/>
  </si>
  <si>
    <t>Marcel van den Heuvel</t>
    <phoneticPr fontId="117" type="noConversion"/>
  </si>
  <si>
    <t>sales@technexion.com</t>
    <phoneticPr fontId="117" type="noConversion"/>
  </si>
  <si>
    <r>
      <t xml:space="preserve">+886-2-8227 3585 </t>
    </r>
    <r>
      <rPr>
        <sz val="12"/>
        <rFont val="Microsoft JhengHei"/>
        <family val="1"/>
      </rPr>
      <t>e</t>
    </r>
    <r>
      <rPr>
        <sz val="12"/>
        <rFont val="Cambria"/>
        <family val="1"/>
      </rPr>
      <t>xt.702</t>
    </r>
    <phoneticPr fontId="117" type="noConversion"/>
  </si>
  <si>
    <t>CEO</t>
    <phoneticPr fontId="117" type="noConversion"/>
  </si>
  <si>
    <t>+886-2-8227 3585</t>
    <phoneticPr fontId="117" type="noConversion"/>
  </si>
  <si>
    <t>https://www.technexion.com/about/corporate-responsibility/</t>
    <phoneticPr fontId="117" type="noConversion"/>
  </si>
  <si>
    <t>We have opted for "Unknown" as mine information is not mandatory. At the date of issue, all of cobalt refiners used are certified as conformant by the RMI.</t>
  </si>
  <si>
    <t>We have opted for "Unknown" as sources are not mandatory.</t>
  </si>
  <si>
    <t>921015310001</t>
  </si>
  <si>
    <t>WB-EDM-IMX6</t>
    <phoneticPr fontId="117" type="noConversion"/>
  </si>
  <si>
    <t>921015222201</t>
  </si>
  <si>
    <t xml:space="preserve">EDM1-CF-IMX6               </t>
    <phoneticPr fontId="117" type="noConversion"/>
  </si>
  <si>
    <t>9201023010001</t>
  </si>
  <si>
    <t>EDM1-IMX6-SD</t>
  </si>
  <si>
    <t>S104025001040320020502</t>
  </si>
  <si>
    <t>EDM-G-IMX8MP</t>
  </si>
  <si>
    <t>B104025101020320024802</t>
  </si>
  <si>
    <t>EDM-G-IMX8MM</t>
  </si>
  <si>
    <t>B104025102020320024802</t>
  </si>
  <si>
    <t>EDM-G-IMX8MN</t>
  </si>
  <si>
    <t>9203012010001</t>
  </si>
  <si>
    <t>PICO-IMX6-SD</t>
  </si>
  <si>
    <t>9203012510001</t>
  </si>
  <si>
    <t>PICO-IMX6-EMMC</t>
  </si>
  <si>
    <t>9203241113201</t>
  </si>
  <si>
    <t>PICO-IMX6UL</t>
  </si>
  <si>
    <t>9203241510001</t>
  </si>
  <si>
    <t>PICO-IMX6UL-EMMC</t>
  </si>
  <si>
    <t>9203232013202</t>
  </si>
  <si>
    <t>PICO-IMX7-SD</t>
  </si>
  <si>
    <t>9203233513202</t>
  </si>
  <si>
    <t>PICO-IMX7-EMMC</t>
  </si>
  <si>
    <t>9203253713306</t>
  </si>
  <si>
    <t>PICO-8M</t>
  </si>
  <si>
    <t>9203255713301</t>
  </si>
  <si>
    <t>PICO-PI-8M</t>
  </si>
  <si>
    <t>P103017504040160010502</t>
  </si>
  <si>
    <t>PICO-IMX8M MINI</t>
  </si>
  <si>
    <t>S105017004040160020511</t>
  </si>
  <si>
    <t>FLEX-IMX8M-MINI</t>
  </si>
  <si>
    <t>9810401910010</t>
  </si>
  <si>
    <t>XA-2200</t>
  </si>
  <si>
    <t>S500101005040480020511</t>
  </si>
  <si>
    <t>TEK3-IMX6</t>
  </si>
  <si>
    <t>S500106005040480020511</t>
  </si>
  <si>
    <t>TEK3-IMX6UL</t>
  </si>
  <si>
    <t>S600101005040483000321</t>
  </si>
  <si>
    <t>TC-0700</t>
    <phoneticPr fontId="117" type="noConversion"/>
  </si>
  <si>
    <t>S600201005040483000421</t>
  </si>
  <si>
    <t>TC-0710</t>
    <phoneticPr fontId="117" type="noConversion"/>
  </si>
  <si>
    <t>S600305005040480000511</t>
  </si>
  <si>
    <t>TEP-0500-IMX6UL</t>
    <phoneticPr fontId="117" type="noConversion"/>
  </si>
  <si>
    <t>S600306010160481000512</t>
  </si>
  <si>
    <t>TEP-0500-IMX7</t>
    <phoneticPr fontId="117" type="noConversion"/>
  </si>
  <si>
    <t>S600405005040480000511</t>
  </si>
  <si>
    <t>TEP-0700-IMX6UL</t>
    <phoneticPr fontId="117" type="noConversion"/>
  </si>
  <si>
    <t>S600406010040480000511</t>
  </si>
  <si>
    <t>TEP-0700-IMX7</t>
    <phoneticPr fontId="117" type="noConversion"/>
  </si>
  <si>
    <t>S600502010040480020512</t>
  </si>
  <si>
    <t>TEP-1010-IMX6</t>
    <phoneticPr fontId="117" type="noConversion"/>
  </si>
  <si>
    <t>S600602010040480020512</t>
  </si>
  <si>
    <t>TEP-1560-IMX6</t>
    <phoneticPr fontId="117" type="noConversion"/>
  </si>
  <si>
    <t>S70101770100200511</t>
  </si>
  <si>
    <t>STIX-9377-M2-B</t>
    <phoneticPr fontId="117" type="noConversion"/>
  </si>
  <si>
    <t>S70101780100300511</t>
  </si>
  <si>
    <t>STIX-9377-M2-AE</t>
    <phoneticPr fontId="117" type="noConversion"/>
  </si>
  <si>
    <t>S70101720100100511</t>
  </si>
  <si>
    <t>STIX-9377-MPCIE</t>
    <phoneticPr fontId="117" type="noConversion"/>
  </si>
  <si>
    <t>P70101310100204802</t>
  </si>
  <si>
    <t>PIXI-9377-S</t>
    <phoneticPr fontId="117" type="noConversion"/>
  </si>
  <si>
    <t>S70101980110000511</t>
  </si>
  <si>
    <t>CLIX-7150</t>
    <phoneticPr fontId="117" type="noConversion"/>
  </si>
  <si>
    <t>S908025600011</t>
  </si>
  <si>
    <t>TEVI-OV5640-C</t>
    <phoneticPr fontId="116" type="noConversion"/>
  </si>
  <si>
    <t>S908025617011</t>
  </si>
  <si>
    <t>TEVI-OV5640-C-S84-IR</t>
    <phoneticPr fontId="116" type="noConversion"/>
  </si>
  <si>
    <t>S908025617611</t>
  </si>
  <si>
    <t>TEVI-OV5640-C-S84-IR-EVK</t>
    <phoneticPr fontId="116" type="noConversion"/>
  </si>
  <si>
    <t>S908025617711</t>
  </si>
  <si>
    <t>TEVI-OV5640-C-S84-IR-NXP</t>
    <phoneticPr fontId="116" type="noConversion"/>
  </si>
  <si>
    <t>S908025617511</t>
  </si>
  <si>
    <t>TEVI-OV5640-C-S84-IR-RPI15</t>
    <phoneticPr fontId="116" type="noConversion"/>
  </si>
  <si>
    <t>S908025617811</t>
  </si>
  <si>
    <t>TEVI-OV5640-C-S84-IR-RPI22</t>
  </si>
  <si>
    <t>S930025617011</t>
    <phoneticPr fontId="116" type="noConversion"/>
  </si>
  <si>
    <t>UVCI-OV5640-C-S84-IR</t>
    <phoneticPr fontId="116" type="noConversion"/>
  </si>
  <si>
    <t>S920025617011</t>
    <phoneticPr fontId="116" type="noConversion"/>
  </si>
  <si>
    <t>UVLI-OV5640-C-S84-IR</t>
    <phoneticPr fontId="116" type="noConversion"/>
  </si>
  <si>
    <t>S928025601111</t>
    <phoneticPr fontId="116" type="noConversion"/>
  </si>
  <si>
    <t>VCI-OV5640-C-CB-IR</t>
    <phoneticPr fontId="116" type="noConversion"/>
  </si>
  <si>
    <t>S928025617111</t>
    <phoneticPr fontId="116" type="noConversion"/>
  </si>
  <si>
    <t>VCI-OV5640-C-S84-IR</t>
    <phoneticPr fontId="116" type="noConversion"/>
  </si>
  <si>
    <t>S918025601011</t>
    <phoneticPr fontId="116" type="noConversion"/>
  </si>
  <si>
    <t>VLI-OV5640-C-CB-IR</t>
    <phoneticPr fontId="116" type="noConversion"/>
  </si>
  <si>
    <t>S918025617011</t>
    <phoneticPr fontId="116" type="noConversion"/>
  </si>
  <si>
    <t>VLI-OV5640-C-S84-IR</t>
    <phoneticPr fontId="116" type="noConversion"/>
  </si>
  <si>
    <t>S908027100021</t>
    <phoneticPr fontId="116" type="noConversion"/>
  </si>
  <si>
    <t>TEVI-AR0144-C</t>
    <phoneticPr fontId="116" type="noConversion"/>
  </si>
  <si>
    <t>S908027117012</t>
    <phoneticPr fontId="116" type="noConversion"/>
  </si>
  <si>
    <t>TEVI-AR0144-C-S83-IR</t>
    <phoneticPr fontId="116" type="noConversion"/>
  </si>
  <si>
    <t>S908027117612</t>
  </si>
  <si>
    <t>TEVI-AR0144-C-S83-IR-EVK</t>
  </si>
  <si>
    <t>S908027117712</t>
    <phoneticPr fontId="116" type="noConversion"/>
  </si>
  <si>
    <t>TEVI-AR0144-C-S83-IR-NXP</t>
  </si>
  <si>
    <t>S908027117512</t>
    <phoneticPr fontId="116" type="noConversion"/>
  </si>
  <si>
    <t>TEVI-AR0144-C-S83-IR-RPI15</t>
    <phoneticPr fontId="116" type="noConversion"/>
  </si>
  <si>
    <t>S908027117812</t>
    <phoneticPr fontId="116" type="noConversion"/>
  </si>
  <si>
    <t>TEVI-AR0144-C-S83-IR-RPI22</t>
    <phoneticPr fontId="116" type="noConversion"/>
  </si>
  <si>
    <t>S930027117012</t>
    <phoneticPr fontId="116" type="noConversion"/>
  </si>
  <si>
    <t>UVCI-AR0144-C-S83-IR</t>
    <phoneticPr fontId="117" type="noConversion"/>
  </si>
  <si>
    <t>S920027117012</t>
    <phoneticPr fontId="116" type="noConversion"/>
  </si>
  <si>
    <t>UVLI-AR0144-C-S83-IR</t>
    <phoneticPr fontId="116" type="noConversion"/>
  </si>
  <si>
    <t>S928027101112</t>
    <phoneticPr fontId="116" type="noConversion"/>
  </si>
  <si>
    <t>VCI-AR0144-C-CB-IR</t>
    <phoneticPr fontId="116" type="noConversion"/>
  </si>
  <si>
    <t>S928027117112</t>
    <phoneticPr fontId="116" type="noConversion"/>
  </si>
  <si>
    <t>VCI-AR0144-C-S83-IR</t>
    <phoneticPr fontId="116" type="noConversion"/>
  </si>
  <si>
    <t>S918027101012</t>
    <phoneticPr fontId="116" type="noConversion"/>
  </si>
  <si>
    <t>VLI-AR0144-C-CB-IR</t>
    <phoneticPr fontId="116" type="noConversion"/>
  </si>
  <si>
    <t>S918027117012</t>
    <phoneticPr fontId="116" type="noConversion"/>
  </si>
  <si>
    <t>VLI-AR0144-C-S83-IR</t>
    <phoneticPr fontId="116" type="noConversion"/>
  </si>
  <si>
    <t>S908027200021</t>
    <phoneticPr fontId="116" type="noConversion"/>
  </si>
  <si>
    <t>TEVI-AR0234-C</t>
    <phoneticPr fontId="116" type="noConversion"/>
  </si>
  <si>
    <t>S908027216021</t>
    <phoneticPr fontId="116" type="noConversion"/>
  </si>
  <si>
    <t>TEVI-AR0234-C-S83-IR</t>
    <phoneticPr fontId="116" type="noConversion"/>
  </si>
  <si>
    <t>S908027216621</t>
    <phoneticPr fontId="116" type="noConversion"/>
  </si>
  <si>
    <t>TEVI-AR0234-C-S83-IR-EVK</t>
    <phoneticPr fontId="116" type="noConversion"/>
  </si>
  <si>
    <t>S908027216721</t>
    <phoneticPr fontId="116" type="noConversion"/>
  </si>
  <si>
    <t>TEVI-AR0234-C-S83-IR-NXP</t>
    <phoneticPr fontId="116" type="noConversion"/>
  </si>
  <si>
    <t>S908027216521</t>
    <phoneticPr fontId="116" type="noConversion"/>
  </si>
  <si>
    <t>TEVI-AR0234-C-S83-IR-RPI15</t>
    <phoneticPr fontId="116" type="noConversion"/>
  </si>
  <si>
    <t>S908027216821</t>
  </si>
  <si>
    <t>TEVI-AR0234-C-S83-IR-RPI22</t>
  </si>
  <si>
    <t>S930027216021</t>
  </si>
  <si>
    <t>UVCI-AR0234-C-S83-IR</t>
  </si>
  <si>
    <t>S920027216021</t>
    <phoneticPr fontId="116" type="noConversion"/>
  </si>
  <si>
    <t>UVLI-AR0234-C-S83-IR</t>
    <phoneticPr fontId="116" type="noConversion"/>
  </si>
  <si>
    <t>S928027201121</t>
    <phoneticPr fontId="116" type="noConversion"/>
  </si>
  <si>
    <t>VCI-AR0234-C-CB-IR</t>
    <phoneticPr fontId="116" type="noConversion"/>
  </si>
  <si>
    <t>S928027216121</t>
    <phoneticPr fontId="116" type="noConversion"/>
  </si>
  <si>
    <t>VCI-AR0234-C-S83-IR</t>
    <phoneticPr fontId="116" type="noConversion"/>
  </si>
  <si>
    <t>S918027201021</t>
    <phoneticPr fontId="116" type="noConversion"/>
  </si>
  <si>
    <t>VLI-AR0234-C-CB-IR</t>
  </si>
  <si>
    <t>S918027216021</t>
    <phoneticPr fontId="116" type="noConversion"/>
  </si>
  <si>
    <t>VLI-AR0234-C-S83-IR</t>
  </si>
  <si>
    <t>S908027000022</t>
  </si>
  <si>
    <t>TEVI-AR0521-C</t>
  </si>
  <si>
    <t>S908027016022</t>
    <phoneticPr fontId="116" type="noConversion"/>
  </si>
  <si>
    <t>TEVI-AR0521-C-S85-IR</t>
    <phoneticPr fontId="116" type="noConversion"/>
  </si>
  <si>
    <t>S908027016622</t>
    <phoneticPr fontId="116" type="noConversion"/>
  </si>
  <si>
    <t>TEVI-AR0521-C-S85-IR-EVK</t>
    <phoneticPr fontId="116" type="noConversion"/>
  </si>
  <si>
    <t>S908027016722</t>
  </si>
  <si>
    <t>TEVI-AR0521-C-S85-IR-NXP</t>
  </si>
  <si>
    <t>S908027016522</t>
  </si>
  <si>
    <t>TEVI-AR0521-C-S85-IR-RPI15</t>
  </si>
  <si>
    <t>S908027016822</t>
  </si>
  <si>
    <t>TEVI-AR0521-C-S85-IR-RPI22</t>
  </si>
  <si>
    <t>S930027016022</t>
    <phoneticPr fontId="116" type="noConversion"/>
  </si>
  <si>
    <t>UVCI-AR0521-C-S85-IR</t>
    <phoneticPr fontId="117" type="noConversion"/>
  </si>
  <si>
    <t>S920027016022</t>
    <phoneticPr fontId="116" type="noConversion"/>
  </si>
  <si>
    <t>UVLI-AR0521-C-S85-IR</t>
    <phoneticPr fontId="116" type="noConversion"/>
  </si>
  <si>
    <t>S928027001122</t>
    <phoneticPr fontId="116" type="noConversion"/>
  </si>
  <si>
    <t>VCI-AR0521-C-CB-IR</t>
    <phoneticPr fontId="116" type="noConversion"/>
  </si>
  <si>
    <t>S928027016122</t>
  </si>
  <si>
    <t>VCI-AR0521-C-S85-IR</t>
    <phoneticPr fontId="116" type="noConversion"/>
  </si>
  <si>
    <t>S918027001022</t>
    <phoneticPr fontId="116" type="noConversion"/>
  </si>
  <si>
    <t>VLI-AR0521-C-CB-IR</t>
    <phoneticPr fontId="116" type="noConversion"/>
  </si>
  <si>
    <t>S918027016022</t>
    <phoneticPr fontId="116" type="noConversion"/>
  </si>
  <si>
    <t>VLI-AR0521-C-S85-IR</t>
    <phoneticPr fontId="116" type="noConversion"/>
  </si>
  <si>
    <t>S908029800022</t>
    <phoneticPr fontId="116" type="noConversion"/>
  </si>
  <si>
    <t>TEVI-AR0522-C</t>
    <phoneticPr fontId="116" type="noConversion"/>
  </si>
  <si>
    <t>S908029816022</t>
  </si>
  <si>
    <t>TEVI-AR0522-C-S85-IR</t>
  </si>
  <si>
    <t>S908029816622</t>
  </si>
  <si>
    <t>TEVI-AR0522-C-S85-IR-EVK</t>
  </si>
  <si>
    <t>S908029816722</t>
  </si>
  <si>
    <t>TEVI-AR0522-C-S85-IR-NXP</t>
  </si>
  <si>
    <t>S908029816522</t>
    <phoneticPr fontId="116" type="noConversion"/>
  </si>
  <si>
    <t>TEVI-AR0522-C-S85-IR-RPI15</t>
    <phoneticPr fontId="116" type="noConversion"/>
  </si>
  <si>
    <t>S908029816822</t>
    <phoneticPr fontId="116" type="noConversion"/>
  </si>
  <si>
    <t>TEVI-AR0522-C-S85-IR-RPI22</t>
    <phoneticPr fontId="116" type="noConversion"/>
  </si>
  <si>
    <t>S930029816022</t>
  </si>
  <si>
    <t>UVCI-AR0522-C-S85-IR</t>
  </si>
  <si>
    <t>S920029816022</t>
  </si>
  <si>
    <t>UVLI-AR0522-C-S85-IR</t>
  </si>
  <si>
    <t>S928029801122</t>
    <phoneticPr fontId="116" type="noConversion"/>
  </si>
  <si>
    <t>VCI-AR0522-C-CB-IR</t>
    <phoneticPr fontId="116" type="noConversion"/>
  </si>
  <si>
    <t>S928029816122</t>
    <phoneticPr fontId="116" type="noConversion"/>
  </si>
  <si>
    <t>VCI-AR0522-C-S85-IR</t>
    <phoneticPr fontId="116" type="noConversion"/>
  </si>
  <si>
    <t>S918029801022</t>
    <phoneticPr fontId="116" type="noConversion"/>
  </si>
  <si>
    <t>VLI-AR0522-C-CB-IR</t>
    <phoneticPr fontId="116" type="noConversion"/>
  </si>
  <si>
    <t>S918029816022</t>
  </si>
  <si>
    <t>VLI-AR0522-C-S85-IR</t>
  </si>
  <si>
    <t>S909029816022</t>
    <phoneticPr fontId="116" type="noConversion"/>
  </si>
  <si>
    <r>
      <t>TEVI-AR0522-</t>
    </r>
    <r>
      <rPr>
        <sz val="12"/>
        <color rgb="FFFF0000"/>
        <rFont val="Arial"/>
        <family val="2"/>
      </rPr>
      <t>M</t>
    </r>
    <r>
      <rPr>
        <sz val="12"/>
        <color theme="1"/>
        <rFont val="Arial"/>
        <family val="2"/>
      </rPr>
      <t>-S85-IR</t>
    </r>
    <phoneticPr fontId="116" type="noConversion"/>
  </si>
  <si>
    <t>S929029801122</t>
    <phoneticPr fontId="116" type="noConversion"/>
  </si>
  <si>
    <r>
      <t>VCI-AR0522-</t>
    </r>
    <r>
      <rPr>
        <sz val="12"/>
        <color rgb="FFFF0000"/>
        <rFont val="Arial"/>
        <family val="2"/>
      </rPr>
      <t>M</t>
    </r>
    <r>
      <rPr>
        <sz val="12"/>
        <color theme="1"/>
        <rFont val="Arial"/>
        <family val="2"/>
      </rPr>
      <t>-CB-IR</t>
    </r>
    <phoneticPr fontId="116" type="noConversion"/>
  </si>
  <si>
    <t>S908027300021</t>
  </si>
  <si>
    <t>TEVI-AR0821-C</t>
  </si>
  <si>
    <t>S908027315021</t>
    <phoneticPr fontId="116" type="noConversion"/>
  </si>
  <si>
    <t>TEVI-AR0821-C-S74-IR</t>
  </si>
  <si>
    <t>S908027315621</t>
    <phoneticPr fontId="116" type="noConversion"/>
  </si>
  <si>
    <t>TEVI-AR0821-C-S74-IR-EVK</t>
    <phoneticPr fontId="116" type="noConversion"/>
  </si>
  <si>
    <t>S908027315721</t>
    <phoneticPr fontId="116" type="noConversion"/>
  </si>
  <si>
    <t>TEVI-AR0821-C-S74-IR-NXP</t>
  </si>
  <si>
    <t>S908027315521</t>
  </si>
  <si>
    <t>TEVI-AR0821-C-S74-IR-RPI15</t>
  </si>
  <si>
    <t>S908027315821</t>
  </si>
  <si>
    <t>TEVI-AR0821-C-S74-IR-RPI22</t>
  </si>
  <si>
    <t>S930027315021</t>
  </si>
  <si>
    <t>UVCI-AR0821-C-S74-IR</t>
  </si>
  <si>
    <t>S920027315021</t>
  </si>
  <si>
    <t>UVLI-AR0821-C-S74-IR</t>
  </si>
  <si>
    <t>S928027301121</t>
  </si>
  <si>
    <t>VCI-AR0821-C-CB-IR</t>
  </si>
  <si>
    <t>S928027315121</t>
  </si>
  <si>
    <t>VCI-AR0821-C-S74-IR</t>
  </si>
  <si>
    <t>S918027301021</t>
  </si>
  <si>
    <t>VLI-AR0821-C-CB-IR</t>
  </si>
  <si>
    <t>S918027315021</t>
  </si>
  <si>
    <t>VLI-AR0821-C-S74-IR</t>
  </si>
  <si>
    <t>S908028600001</t>
  </si>
  <si>
    <t>TEVI-AR0822-C</t>
  </si>
  <si>
    <t>S908028615001</t>
    <phoneticPr fontId="116" type="noConversion"/>
  </si>
  <si>
    <t>TEVI-AR0822-C-S72-IR</t>
    <phoneticPr fontId="116" type="noConversion"/>
  </si>
  <si>
    <t>S908028615601</t>
    <phoneticPr fontId="116" type="noConversion"/>
  </si>
  <si>
    <t>TEVI-AR0822-C-S72-IR-EVK</t>
    <phoneticPr fontId="116" type="noConversion"/>
  </si>
  <si>
    <t>S908028615701</t>
    <phoneticPr fontId="116" type="noConversion"/>
  </si>
  <si>
    <t>TEVI-AR0822-C-S72-IR-NXP</t>
    <phoneticPr fontId="116" type="noConversion"/>
  </si>
  <si>
    <t>S908028615501</t>
    <phoneticPr fontId="116" type="noConversion"/>
  </si>
  <si>
    <t>TEVI-AR0822-C-S72-IR-RPI15</t>
    <phoneticPr fontId="116" type="noConversion"/>
  </si>
  <si>
    <t>S908028615801</t>
    <phoneticPr fontId="116" type="noConversion"/>
  </si>
  <si>
    <t>TEVI-AR0822-C-S72-IR-RPI22</t>
    <phoneticPr fontId="116" type="noConversion"/>
  </si>
  <si>
    <t>S930028615001</t>
    <phoneticPr fontId="116" type="noConversion"/>
  </si>
  <si>
    <t>UVCI-AR0822-C-S72-IR</t>
    <phoneticPr fontId="117" type="noConversion"/>
  </si>
  <si>
    <t>S920028615001</t>
    <phoneticPr fontId="116" type="noConversion"/>
  </si>
  <si>
    <t>UVLI-AR0822-C-S72-IR</t>
    <phoneticPr fontId="116" type="noConversion"/>
  </si>
  <si>
    <t>S928028601101</t>
    <phoneticPr fontId="116" type="noConversion"/>
  </si>
  <si>
    <t>VCI-AR0822-C-CB-IR</t>
    <phoneticPr fontId="116" type="noConversion"/>
  </si>
  <si>
    <t>S928028615101</t>
    <phoneticPr fontId="116" type="noConversion"/>
  </si>
  <si>
    <t>VCI-AR0822-C-S72-IR</t>
    <phoneticPr fontId="116" type="noConversion"/>
  </si>
  <si>
    <t>S918028601001</t>
    <phoneticPr fontId="116" type="noConversion"/>
  </si>
  <si>
    <t>VLI-AR0822-C-CB-IR</t>
    <phoneticPr fontId="116" type="noConversion"/>
  </si>
  <si>
    <t>S918028615001</t>
    <phoneticPr fontId="116" type="noConversion"/>
  </si>
  <si>
    <t>VLI-AR0822-C-S72-IR</t>
    <phoneticPr fontId="116" type="noConversion"/>
  </si>
  <si>
    <t>S908027900021</t>
    <phoneticPr fontId="116" type="noConversion"/>
  </si>
  <si>
    <t>TEVI-AR1335-C</t>
    <phoneticPr fontId="116" type="noConversion"/>
  </si>
  <si>
    <t>S908027918021</t>
    <phoneticPr fontId="116" type="noConversion"/>
  </si>
  <si>
    <t>TEVI-AR1335-C-S85-IR</t>
    <phoneticPr fontId="116" type="noConversion"/>
  </si>
  <si>
    <t>S908027918621</t>
    <phoneticPr fontId="116" type="noConversion"/>
  </si>
  <si>
    <t>TEVI-AR1335-C-S85-IR-EVK</t>
    <phoneticPr fontId="116" type="noConversion"/>
  </si>
  <si>
    <t>S908027918721</t>
    <phoneticPr fontId="116" type="noConversion"/>
  </si>
  <si>
    <t>TEVI-AR1335-C-S85-IR-NXP</t>
    <phoneticPr fontId="116" type="noConversion"/>
  </si>
  <si>
    <t>S908027918521</t>
    <phoneticPr fontId="116" type="noConversion"/>
  </si>
  <si>
    <t>TEVI-AR1335-C-S85-IR-RPI15</t>
    <phoneticPr fontId="116" type="noConversion"/>
  </si>
  <si>
    <t>S908027918821</t>
    <phoneticPr fontId="116" type="noConversion"/>
  </si>
  <si>
    <t>TEVI-AR1335-C-S85-IR-RPI22</t>
    <phoneticPr fontId="116" type="noConversion"/>
  </si>
  <si>
    <t>S930027918021</t>
    <phoneticPr fontId="116" type="noConversion"/>
  </si>
  <si>
    <t>UVCI-AR1335-C-S85-IR</t>
    <phoneticPr fontId="116" type="noConversion"/>
  </si>
  <si>
    <t>S920027918021</t>
    <phoneticPr fontId="116" type="noConversion"/>
  </si>
  <si>
    <t>UVLI-AR1335-C-S85-IR</t>
    <phoneticPr fontId="116" type="noConversion"/>
  </si>
  <si>
    <t>S928027901121</t>
    <phoneticPr fontId="116" type="noConversion"/>
  </si>
  <si>
    <t>VCI-AR1335-C-CB-IR</t>
    <phoneticPr fontId="116" type="noConversion"/>
  </si>
  <si>
    <t>S928027918121</t>
    <phoneticPr fontId="116" type="noConversion"/>
  </si>
  <si>
    <t>VCI-AR1335-C-S85-IR</t>
    <phoneticPr fontId="116" type="noConversion"/>
  </si>
  <si>
    <t>S918027901021</t>
    <phoneticPr fontId="116" type="noConversion"/>
  </si>
  <si>
    <t>VLI-AR1335-C-CB-IR</t>
    <phoneticPr fontId="116" type="noConversion"/>
  </si>
  <si>
    <t>S918027918021</t>
    <phoneticPr fontId="116" type="noConversion"/>
  </si>
  <si>
    <t>VLI-AR1335-C-S85-IR</t>
    <phoneticPr fontId="116" type="noConversion"/>
  </si>
  <si>
    <t>S908027800002</t>
  </si>
  <si>
    <t>PCIE-VL-3120</t>
  </si>
  <si>
    <t>S908028500001</t>
  </si>
  <si>
    <t>PCIE-VL-3440</t>
  </si>
  <si>
    <t>S908029200001</t>
  </si>
  <si>
    <t>PCIE-VL-3480</t>
  </si>
  <si>
    <t>S908029700001</t>
  </si>
  <si>
    <t>UVC-VL-3100</t>
  </si>
  <si>
    <t>S908024001011</t>
  </si>
  <si>
    <t>VL-4HOST_1</t>
  </si>
  <si>
    <t>S908024004011</t>
  </si>
  <si>
    <t>VL-4HOST_4</t>
  </si>
  <si>
    <t>920222110001</t>
    <phoneticPr fontId="117" type="noConversion"/>
  </si>
  <si>
    <t>TAM-3517</t>
    <phoneticPr fontId="117" type="noConversion"/>
  </si>
  <si>
    <t>9701054013302</t>
    <phoneticPr fontId="117" type="noConversion"/>
  </si>
  <si>
    <t>WAND</t>
    <phoneticPr fontId="117" type="noConversion"/>
  </si>
  <si>
    <t>S101009904020160020541</t>
    <phoneticPr fontId="117" type="noConversion"/>
  </si>
  <si>
    <t>EDM1-IMX6P</t>
    <phoneticPr fontId="117" type="noConversion"/>
  </si>
  <si>
    <t>9203264713341</t>
    <phoneticPr fontId="117" type="noConversion"/>
  </si>
  <si>
    <t>PICO-PI</t>
    <phoneticPr fontId="117" type="noConversion"/>
  </si>
  <si>
    <t>B701015802100000000711</t>
    <phoneticPr fontId="117" type="noConversion"/>
  </si>
  <si>
    <t>CLIX-WIFI</t>
    <phoneticPr fontId="117" type="noConversion"/>
  </si>
  <si>
    <t>S701021301000000000511</t>
    <phoneticPr fontId="117" type="noConversion"/>
  </si>
  <si>
    <t>NFC-NTAG</t>
    <phoneticPr fontId="117" type="noConversion"/>
  </si>
  <si>
    <t>9731265713312</t>
    <phoneticPr fontId="117" type="noConversion"/>
  </si>
  <si>
    <t>PICO-WIZARD</t>
    <phoneticPr fontId="117" type="noConversion"/>
  </si>
  <si>
    <t>S107022801040320020641</t>
    <phoneticPr fontId="117" type="noConversion"/>
  </si>
  <si>
    <t>AXON-IMX8M-PLUS</t>
    <phoneticPr fontId="117" type="noConversion"/>
  </si>
  <si>
    <t>9214285813324</t>
    <phoneticPr fontId="117" type="noConversion"/>
  </si>
  <si>
    <t>EDM-G-WB</t>
    <phoneticPr fontId="117" type="noConversion"/>
  </si>
  <si>
    <t>9706285813341</t>
    <phoneticPr fontId="117" type="noConversion"/>
  </si>
  <si>
    <t>EDM-G-WIZARD</t>
    <phoneticPr fontId="117" type="noConversion"/>
  </si>
  <si>
    <t>9712285813301</t>
    <phoneticPr fontId="117" type="noConversion"/>
  </si>
  <si>
    <t>AXON-WIZARD</t>
    <phoneticPr fontId="1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</si>
</sst>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1">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sz val="9"/>
      <name val="新細明體"/>
      <family val="2"/>
      <charset val="136"/>
      <scheme val="minor"/>
    </font>
    <font>
      <sz val="9"/>
      <name val="細明體"/>
      <family val="3"/>
      <charset val="136"/>
    </font>
    <font>
      <sz val="12"/>
      <name val="Microsoft JhengHei"/>
      <family val="1"/>
    </font>
    <font>
      <sz val="12"/>
      <color rgb="FFFF0000"/>
      <name val="Arial"/>
      <family val="2"/>
    </font>
    <font>
      <sz val="12"/>
      <color theme="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377">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4" fillId="0" borderId="0" applyFont="0" applyFill="0" applyBorder="0" applyAlignment="0" applyProtection="0"/>
    <xf numFmtId="44" fontId="4" fillId="0" borderId="0" applyFont="0" applyFill="0" applyBorder="0" applyAlignment="0" applyProtection="0"/>
    <xf numFmtId="181" fontId="82"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4" fillId="0" borderId="0" applyFont="0" applyFill="0" applyBorder="0" applyAlignment="0" applyProtection="0"/>
    <xf numFmtId="43" fontId="4" fillId="0" borderId="0" applyFont="0" applyFill="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0"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8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8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center" wrapText="1"/>
      <protection locked="0"/>
    </xf>
    <xf numFmtId="18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377">
    <cellStyle name="20% - Accent1 2" xfId="6" xr:uid="{00000000-0005-0000-0000-000001000000}"/>
    <cellStyle name="20% - Accent1 2 2" xfId="597" xr:uid="{00000000-0005-0000-0000-000002000000}"/>
    <cellStyle name="20% - Accent1 2 2 2" xfId="760" xr:uid="{D356F903-729F-4A03-B7AF-8F7DFF12755A}"/>
    <cellStyle name="20% - Accent1 2 2 2 2" xfId="1298" xr:uid="{C768B5D1-733D-4C3E-AC1C-2DEEFEB96996}"/>
    <cellStyle name="20% - Accent1 2 2 3" xfId="1182" xr:uid="{23EA84AF-8275-4E4D-BDD4-9FA524F0A165}"/>
    <cellStyle name="20% - Accent1 2 3" xfId="713" xr:uid="{EDF434F6-97A8-4C97-92EF-01B4CD7E3E3F}"/>
    <cellStyle name="20% - Accent1 2 3 2" xfId="1251" xr:uid="{A70AACB3-D74B-4488-AB4D-6A4AFF76F46F}"/>
    <cellStyle name="20% - Accent1 2 4" xfId="834" xr:uid="{C0EF0AFB-EFCB-4E39-8C2B-9557C28D3425}"/>
    <cellStyle name="20% - Accent1 3" xfId="807" xr:uid="{E07D2041-971E-4110-B638-511848290013}"/>
    <cellStyle name="20% - Accent1 3 2" xfId="1345" xr:uid="{1278D05D-644E-4FFE-A67D-43F16ADD33DC}"/>
    <cellStyle name="20% - Accent2 2" xfId="7" xr:uid="{00000000-0005-0000-0000-000004000000}"/>
    <cellStyle name="20% - Accent2 2 2" xfId="598" xr:uid="{00000000-0005-0000-0000-000005000000}"/>
    <cellStyle name="20% - Accent2 2 2 2" xfId="761" xr:uid="{F2C4FB1A-0961-479D-B12C-92AFEAA5DA7F}"/>
    <cellStyle name="20% - Accent2 2 2 2 2" xfId="1299" xr:uid="{DFD7B838-ABF8-4189-9A75-EB215D51B514}"/>
    <cellStyle name="20% - Accent2 2 2 3" xfId="1183" xr:uid="{25BF2FC1-81F0-4C38-8135-64B96E739D5A}"/>
    <cellStyle name="20% - Accent2 2 3" xfId="714" xr:uid="{726E0599-9AC6-4E76-AACC-0FD8436401F4}"/>
    <cellStyle name="20% - Accent2 2 3 2" xfId="1252" xr:uid="{551E20D6-86FC-4424-B5C1-279FF2109D5E}"/>
    <cellStyle name="20% - Accent2 2 4" xfId="835" xr:uid="{0E401209-83F0-4A64-B8C7-C1BAC0713593}"/>
    <cellStyle name="20% - Accent2 3" xfId="810" xr:uid="{064AEAAD-AF5C-48B4-ADC6-532BE41941B6}"/>
    <cellStyle name="20% - Accent2 3 2" xfId="1348" xr:uid="{27197DE4-5F22-43B8-8AC2-E35193EC0495}"/>
    <cellStyle name="20% - Accent3 2" xfId="8" xr:uid="{00000000-0005-0000-0000-000007000000}"/>
    <cellStyle name="20% - Accent3 2 2" xfId="599" xr:uid="{00000000-0005-0000-0000-000008000000}"/>
    <cellStyle name="20% - Accent3 2 2 2" xfId="762" xr:uid="{F5B2A5C6-D247-47BE-86EA-F650808C74C7}"/>
    <cellStyle name="20% - Accent3 2 2 2 2" xfId="1300" xr:uid="{06F8DBCB-1ECB-4546-B26C-B6C78714849C}"/>
    <cellStyle name="20% - Accent3 2 2 3" xfId="1184" xr:uid="{9BDFA1F2-40EA-4022-9288-6EE8296E0544}"/>
    <cellStyle name="20% - Accent3 2 3" xfId="715" xr:uid="{4812A7A9-4CB1-4A98-8F71-CA5406E00B29}"/>
    <cellStyle name="20% - Accent3 2 3 2" xfId="1253" xr:uid="{3B8F9CF9-CCF1-4153-A3E3-73528E7DCB1D}"/>
    <cellStyle name="20% - Accent3 2 4" xfId="836" xr:uid="{9547D2E0-B553-4EEE-BD02-A3BA5A25C4C8}"/>
    <cellStyle name="20% - Accent3 3" xfId="813" xr:uid="{76300C5A-1301-4645-AD34-EEB765A6F950}"/>
    <cellStyle name="20% - Accent3 3 2" xfId="1351" xr:uid="{541742F1-F004-46DA-888D-D2B03960F0C4}"/>
    <cellStyle name="20% - Accent4 2" xfId="9" xr:uid="{00000000-0005-0000-0000-00000A000000}"/>
    <cellStyle name="20% - Accent4 2 2" xfId="600" xr:uid="{00000000-0005-0000-0000-00000B000000}"/>
    <cellStyle name="20% - Accent4 2 2 2" xfId="763" xr:uid="{AEAE4347-0C6C-4EA8-9280-F35F255890D5}"/>
    <cellStyle name="20% - Accent4 2 2 2 2" xfId="1301" xr:uid="{9CF7D12D-5BFD-45B5-B197-BDA36C5C1760}"/>
    <cellStyle name="20% - Accent4 2 2 3" xfId="1185" xr:uid="{F8DD51E5-AC70-4B31-AB3E-067B7C0C204F}"/>
    <cellStyle name="20% - Accent4 2 3" xfId="716" xr:uid="{3383621A-942D-46EE-B973-A3B99EE61AB1}"/>
    <cellStyle name="20% - Accent4 2 3 2" xfId="1254" xr:uid="{13FAA241-56CF-49D3-AE34-85A30040C2DB}"/>
    <cellStyle name="20% - Accent4 2 4" xfId="837" xr:uid="{AAD03472-62E1-46ED-9399-BA66276943AD}"/>
    <cellStyle name="20% - Accent4 3" xfId="816" xr:uid="{EA736B35-E7F4-47B9-9143-A10AFFEBE522}"/>
    <cellStyle name="20% - Accent4 3 2" xfId="1354" xr:uid="{02F7DED9-46F5-4399-B64E-0519BA86C7A4}"/>
    <cellStyle name="20% - Accent5 2" xfId="10" xr:uid="{00000000-0005-0000-0000-00000D000000}"/>
    <cellStyle name="20% - Accent5 2 2" xfId="601" xr:uid="{00000000-0005-0000-0000-00000E000000}"/>
    <cellStyle name="20% - Accent5 2 2 2" xfId="764" xr:uid="{9F14E33C-53F8-45BD-A1A7-2DA5A30C23C3}"/>
    <cellStyle name="20% - Accent5 2 2 2 2" xfId="1302" xr:uid="{25C4B9CE-B93F-457E-A9FC-935286112697}"/>
    <cellStyle name="20% - Accent5 2 2 3" xfId="1186" xr:uid="{4EBD3075-B71E-41E3-BBBA-FE3D7FC3FDE8}"/>
    <cellStyle name="20% - Accent5 2 3" xfId="717" xr:uid="{F2773E4A-67B7-442F-AE3C-6D1FD8110717}"/>
    <cellStyle name="20% - Accent5 2 3 2" xfId="1255" xr:uid="{28580773-14E6-4BF8-94FB-2D19B21DA021}"/>
    <cellStyle name="20% - Accent5 2 4" xfId="838" xr:uid="{45E934AD-AE72-45E4-B4F2-57EFF9F7E03F}"/>
    <cellStyle name="20% - Accent5 3" xfId="819" xr:uid="{C358461C-75FF-4C68-90E9-889F2DA229E0}"/>
    <cellStyle name="20% - Accent5 3 2" xfId="1357" xr:uid="{B4D7304E-4195-49D7-B0DA-D5DA942FDEB8}"/>
    <cellStyle name="20% - Accent6 2" xfId="11" xr:uid="{00000000-0005-0000-0000-000010000000}"/>
    <cellStyle name="20% - Accent6 2 2" xfId="602" xr:uid="{00000000-0005-0000-0000-000011000000}"/>
    <cellStyle name="20% - Accent6 2 2 2" xfId="765" xr:uid="{BC0655AD-09D2-4AEC-BB73-5CD6BB5A20AA}"/>
    <cellStyle name="20% - Accent6 2 2 2 2" xfId="1303" xr:uid="{3A94E643-9637-488D-B201-56A9CF22B38F}"/>
    <cellStyle name="20% - Accent6 2 2 3" xfId="1187" xr:uid="{45B6D6FE-CE95-405E-A86F-CF3B0D817E3E}"/>
    <cellStyle name="20% - Accent6 2 3" xfId="718" xr:uid="{246579D6-BF2F-40A9-A18D-259D2CE46A13}"/>
    <cellStyle name="20% - Accent6 2 3 2" xfId="1256" xr:uid="{EB5BC5E5-00EF-4FAC-9FE6-6724E78AA4E2}"/>
    <cellStyle name="20% - Accent6 2 4" xfId="839" xr:uid="{193CE55E-F86C-4977-97A2-00DE521CD2E8}"/>
    <cellStyle name="20% - Accent6 3" xfId="822" xr:uid="{E1CCD2C7-AB9D-4DCA-9D39-BA3D6F3F9C1E}"/>
    <cellStyle name="20% - Accent6 3 2" xfId="1360" xr:uid="{234FCDC4-53EA-4641-9E1E-E768101E3A03}"/>
    <cellStyle name="20% - 輔色1" xfId="688" builtinId="30" customBuiltin="1"/>
    <cellStyle name="20% - 輔色1 2" xfId="1231" xr:uid="{0684348D-CE10-4954-BEA8-0894843AAAE7}"/>
    <cellStyle name="20% - 輔色2" xfId="692" builtinId="34" customBuiltin="1"/>
    <cellStyle name="20% - 輔色2 2" xfId="1234" xr:uid="{3F9409B9-8F84-41D2-A25F-71578510947A}"/>
    <cellStyle name="20% - 輔色3" xfId="696" builtinId="38" customBuiltin="1"/>
    <cellStyle name="20% - 輔色3 2" xfId="1237" xr:uid="{61F88C1D-34D2-4486-A512-75D924582DA1}"/>
    <cellStyle name="20% - 輔色4" xfId="700" builtinId="42" customBuiltin="1"/>
    <cellStyle name="20% - 輔色4 2" xfId="1240" xr:uid="{1257679E-D607-4D42-8425-CA509340F09B}"/>
    <cellStyle name="20% - 輔色5" xfId="704" builtinId="46" customBuiltin="1"/>
    <cellStyle name="20% - 輔色5 2" xfId="1243" xr:uid="{E11B05F4-937C-4C5E-806B-52C45F165AB4}"/>
    <cellStyle name="20% - 輔色6" xfId="708" builtinId="50" customBuiltin="1"/>
    <cellStyle name="20% - 輔色6 2" xfId="1246" xr:uid="{8203D29D-392A-42AB-9FEE-A074BA797AA3}"/>
    <cellStyle name="40% - Accent1 2" xfId="12" xr:uid="{00000000-0005-0000-0000-000013000000}"/>
    <cellStyle name="40% - Accent1 2 2" xfId="603" xr:uid="{00000000-0005-0000-0000-000014000000}"/>
    <cellStyle name="40% - Accent1 2 2 2" xfId="766" xr:uid="{E68DE563-8836-41E4-B953-E15BF336452F}"/>
    <cellStyle name="40% - Accent1 2 2 2 2" xfId="1304" xr:uid="{FDBFC2DA-5951-4B9D-BD57-426FD1B3CFD2}"/>
    <cellStyle name="40% - Accent1 2 2 3" xfId="1188" xr:uid="{A009978C-E6BC-46F7-B608-563E77328C88}"/>
    <cellStyle name="40% - Accent1 2 3" xfId="719" xr:uid="{7602192E-A940-4E7B-8C05-4172C15DC192}"/>
    <cellStyle name="40% - Accent1 2 3 2" xfId="1257" xr:uid="{6855FF03-B5A5-41B8-8E41-907698A4B7E3}"/>
    <cellStyle name="40% - Accent1 2 4" xfId="840" xr:uid="{E5DC641E-DBEB-4A58-ADD2-E4634E36FF50}"/>
    <cellStyle name="40% - Accent1 3" xfId="808" xr:uid="{E712ACEB-5301-49DB-B2E6-5B16ADCBC359}"/>
    <cellStyle name="40% - Accent1 3 2" xfId="1346" xr:uid="{7822A467-D752-4FD3-834B-FDFEE51B3EEA}"/>
    <cellStyle name="40% - Accent2 2" xfId="13" xr:uid="{00000000-0005-0000-0000-000016000000}"/>
    <cellStyle name="40% - Accent2 2 2" xfId="604" xr:uid="{00000000-0005-0000-0000-000017000000}"/>
    <cellStyle name="40% - Accent2 2 2 2" xfId="767" xr:uid="{57D92524-751A-44EE-976F-17B605EBEB0E}"/>
    <cellStyle name="40% - Accent2 2 2 2 2" xfId="1305" xr:uid="{EF3C2CEA-98D4-4C98-9042-C8571D44D588}"/>
    <cellStyle name="40% - Accent2 2 2 3" xfId="1189" xr:uid="{8FA94524-BB68-4F97-BDE2-C9B10A99A4BD}"/>
    <cellStyle name="40% - Accent2 2 3" xfId="720" xr:uid="{ECC936C5-7CFA-4470-85B4-A16CA076444D}"/>
    <cellStyle name="40% - Accent2 2 3 2" xfId="1258" xr:uid="{6D08C904-1F53-4232-8133-B1AD07B369F1}"/>
    <cellStyle name="40% - Accent2 2 4" xfId="841" xr:uid="{2A57C5E7-D557-4086-B14B-6F90A7CFD598}"/>
    <cellStyle name="40% - Accent2 3" xfId="811" xr:uid="{2E3EE7B5-111B-4405-BD2E-CC001B4530AA}"/>
    <cellStyle name="40% - Accent2 3 2" xfId="1349" xr:uid="{B31736E3-143B-423A-A516-253BEB42B340}"/>
    <cellStyle name="40% - Accent3 2" xfId="14" xr:uid="{00000000-0005-0000-0000-000019000000}"/>
    <cellStyle name="40% - Accent3 2 2" xfId="605" xr:uid="{00000000-0005-0000-0000-00001A000000}"/>
    <cellStyle name="40% - Accent3 2 2 2" xfId="768" xr:uid="{9FBA63F3-A35F-46A1-A0F1-15789AB19036}"/>
    <cellStyle name="40% - Accent3 2 2 2 2" xfId="1306" xr:uid="{0760D888-2563-44EF-9F93-3EA3DFD38FD4}"/>
    <cellStyle name="40% - Accent3 2 2 3" xfId="1190" xr:uid="{17530053-F7EF-418F-8352-BF3543D59BCB}"/>
    <cellStyle name="40% - Accent3 2 3" xfId="721" xr:uid="{68A01960-68CB-4A65-8F2A-3555359514EE}"/>
    <cellStyle name="40% - Accent3 2 3 2" xfId="1259" xr:uid="{279232F5-589F-461E-9733-EF6E5269F085}"/>
    <cellStyle name="40% - Accent3 2 4" xfId="842" xr:uid="{0C1A69F8-2DAE-4A59-B135-9E69393C4A14}"/>
    <cellStyle name="40% - Accent3 3" xfId="814" xr:uid="{B98B3D0F-C9EF-4904-8320-2E3FDB09ABA0}"/>
    <cellStyle name="40% - Accent3 3 2" xfId="1352" xr:uid="{A5DD9ADC-ABA3-423D-906C-D886284FE781}"/>
    <cellStyle name="40% - Accent4 2" xfId="15" xr:uid="{00000000-0005-0000-0000-00001C000000}"/>
    <cellStyle name="40% - Accent4 2 2" xfId="606" xr:uid="{00000000-0005-0000-0000-00001D000000}"/>
    <cellStyle name="40% - Accent4 2 2 2" xfId="769" xr:uid="{D8D3D32E-1068-4C30-89D1-A6837006774C}"/>
    <cellStyle name="40% - Accent4 2 2 2 2" xfId="1307" xr:uid="{5A2BFFC0-8DA3-4748-9C0E-979BD68569BE}"/>
    <cellStyle name="40% - Accent4 2 2 3" xfId="1191" xr:uid="{402A1A4B-AD00-4F74-9B4D-3F84A466A162}"/>
    <cellStyle name="40% - Accent4 2 3" xfId="722" xr:uid="{39398746-C281-41E1-8871-02ADCEB22D95}"/>
    <cellStyle name="40% - Accent4 2 3 2" xfId="1260" xr:uid="{31C8D9FF-D879-4B05-8CB5-006082C4EA51}"/>
    <cellStyle name="40% - Accent4 2 4" xfId="843" xr:uid="{40C3D608-89E5-48D7-8008-48D90E6EC8CE}"/>
    <cellStyle name="40% - Accent4 3" xfId="817" xr:uid="{002D2F10-F915-45DE-902D-725C623ABAA8}"/>
    <cellStyle name="40% - Accent4 3 2" xfId="1355" xr:uid="{FC382C3A-6C4A-4345-A36F-4902ACD09495}"/>
    <cellStyle name="40% - Accent5 2" xfId="16" xr:uid="{00000000-0005-0000-0000-00001F000000}"/>
    <cellStyle name="40% - Accent5 2 2" xfId="607" xr:uid="{00000000-0005-0000-0000-000020000000}"/>
    <cellStyle name="40% - Accent5 2 2 2" xfId="770" xr:uid="{C550DE56-E397-4F23-8FF1-DD5779D7D2A8}"/>
    <cellStyle name="40% - Accent5 2 2 2 2" xfId="1308" xr:uid="{9A02C1B9-22ED-49FC-A7D2-8201893D6F3E}"/>
    <cellStyle name="40% - Accent5 2 2 3" xfId="1192" xr:uid="{A656A729-E310-46C0-A128-1D010F7B95BA}"/>
    <cellStyle name="40% - Accent5 2 3" xfId="723" xr:uid="{CA953F1E-E1A8-460D-AEB6-E09AF3BD1B57}"/>
    <cellStyle name="40% - Accent5 2 3 2" xfId="1261" xr:uid="{C649D69A-51B5-4161-BD53-3FD315CC5071}"/>
    <cellStyle name="40% - Accent5 2 4" xfId="844" xr:uid="{DAA81F14-73E1-47E2-8593-563A91E1649C}"/>
    <cellStyle name="40% - Accent5 3" xfId="820" xr:uid="{B9076266-3995-42B0-935D-F96D917DF11C}"/>
    <cellStyle name="40% - Accent5 3 2" xfId="1358" xr:uid="{54312704-47C5-4CE5-A673-DD40AD488FFA}"/>
    <cellStyle name="40% - Accent6 2" xfId="17" xr:uid="{00000000-0005-0000-0000-000022000000}"/>
    <cellStyle name="40% - Accent6 2 2" xfId="608" xr:uid="{00000000-0005-0000-0000-000023000000}"/>
    <cellStyle name="40% - Accent6 2 2 2" xfId="771" xr:uid="{4BA6DEEE-2B48-4CD2-9383-4C2471B20371}"/>
    <cellStyle name="40% - Accent6 2 2 2 2" xfId="1309" xr:uid="{F25B2F7E-AC97-4DBC-BE1F-E32D8C7E4737}"/>
    <cellStyle name="40% - Accent6 2 2 3" xfId="1193" xr:uid="{17CD6E1E-E977-4574-B626-CBD0B4A49A12}"/>
    <cellStyle name="40% - Accent6 2 3" xfId="724" xr:uid="{B6857997-485B-4538-90C6-5CB51162ACA4}"/>
    <cellStyle name="40% - Accent6 2 3 2" xfId="1262" xr:uid="{772CCF94-6688-4863-8A70-4200324E6317}"/>
    <cellStyle name="40% - Accent6 2 4" xfId="845" xr:uid="{53E1D3D6-7D36-4C6D-B85A-AD06A20EF73A}"/>
    <cellStyle name="40% - Accent6 3" xfId="823" xr:uid="{FA95F09F-3E91-4EB4-9DEC-F6F55103A9B7}"/>
    <cellStyle name="40% - Accent6 3 2" xfId="1361" xr:uid="{65D8B812-C5F2-49AB-A10F-E8B860E5AF1B}"/>
    <cellStyle name="40% - 輔色1" xfId="689" builtinId="31" customBuiltin="1"/>
    <cellStyle name="40% - 輔色1 2" xfId="1232" xr:uid="{FD8F8220-BE11-4900-9606-6374ECAA41AC}"/>
    <cellStyle name="40% - 輔色2" xfId="693" builtinId="35" customBuiltin="1"/>
    <cellStyle name="40% - 輔色2 2" xfId="1235" xr:uid="{CF13F7A3-76B9-402B-8F6A-1257A4362F07}"/>
    <cellStyle name="40% - 輔色3" xfId="697" builtinId="39" customBuiltin="1"/>
    <cellStyle name="40% - 輔色3 2" xfId="1238" xr:uid="{4FB8E04E-A837-46C4-962F-7787345A621E}"/>
    <cellStyle name="40% - 輔色4" xfId="701" builtinId="43" customBuiltin="1"/>
    <cellStyle name="40% - 輔色4 2" xfId="1241" xr:uid="{55F64790-C39B-4AD6-BE3B-F8E1EC246DFF}"/>
    <cellStyle name="40% - 輔色5" xfId="705" builtinId="47" customBuiltin="1"/>
    <cellStyle name="40% - 輔色5 2" xfId="1244" xr:uid="{37E57F94-36B6-42C9-A2DE-64652BCCD66B}"/>
    <cellStyle name="40% - 輔色6" xfId="709" builtinId="51" customBuiltin="1"/>
    <cellStyle name="40% - 輔色6 2" xfId="1247" xr:uid="{D3663276-CF81-4BDB-B9C3-CDFF55ED10BE}"/>
    <cellStyle name="60% - Accent1 2" xfId="18" xr:uid="{00000000-0005-0000-0000-000025000000}"/>
    <cellStyle name="60% - Accent1 2 2" xfId="609" xr:uid="{00000000-0005-0000-0000-000026000000}"/>
    <cellStyle name="60% - Accent1 3" xfId="809" xr:uid="{B4F662A1-3A7E-4CD5-AFDB-1F205B5427FC}"/>
    <cellStyle name="60% - Accent1 3 2" xfId="1347" xr:uid="{2706B71F-0E03-4330-8CD4-936192044B8E}"/>
    <cellStyle name="60% - Accent2 2" xfId="19" xr:uid="{00000000-0005-0000-0000-000028000000}"/>
    <cellStyle name="60% - Accent2 2 2" xfId="610" xr:uid="{00000000-0005-0000-0000-000029000000}"/>
    <cellStyle name="60% - Accent2 3" xfId="812" xr:uid="{E57C1FBC-7353-4D32-8026-C8468A5B588E}"/>
    <cellStyle name="60% - Accent2 3 2" xfId="1350" xr:uid="{4A925FFF-1600-4241-A79F-602B1DB01AB8}"/>
    <cellStyle name="60% - Accent3 2" xfId="20" xr:uid="{00000000-0005-0000-0000-00002B000000}"/>
    <cellStyle name="60% - Accent3 2 2" xfId="611" xr:uid="{00000000-0005-0000-0000-00002C000000}"/>
    <cellStyle name="60% - Accent3 3" xfId="815" xr:uid="{AE56DF22-2A34-454C-B165-90BC7D444073}"/>
    <cellStyle name="60% - Accent3 3 2" xfId="1353" xr:uid="{0882902C-79AC-47E5-AB44-02C868397255}"/>
    <cellStyle name="60% - Accent4 2" xfId="21" xr:uid="{00000000-0005-0000-0000-00002E000000}"/>
    <cellStyle name="60% - Accent4 2 2" xfId="612" xr:uid="{00000000-0005-0000-0000-00002F000000}"/>
    <cellStyle name="60% - Accent4 3" xfId="818" xr:uid="{3FDA9D0D-4413-486B-983C-CC604E346407}"/>
    <cellStyle name="60% - Accent4 3 2" xfId="1356" xr:uid="{1266DBD9-BCA0-40C7-93EF-A30A495E0295}"/>
    <cellStyle name="60% - Accent5 2" xfId="22" xr:uid="{00000000-0005-0000-0000-000031000000}"/>
    <cellStyle name="60% - Accent5 2 2" xfId="613" xr:uid="{00000000-0005-0000-0000-000032000000}"/>
    <cellStyle name="60% - Accent5 3" xfId="821" xr:uid="{88C0FC36-A568-4B68-96C1-1CFA958ECF44}"/>
    <cellStyle name="60% - Accent5 3 2" xfId="1359" xr:uid="{A9FA2104-D473-4973-A5B4-BF786261D7E4}"/>
    <cellStyle name="60% - Accent6 2" xfId="23" xr:uid="{00000000-0005-0000-0000-000034000000}"/>
    <cellStyle name="60% - Accent6 2 2" xfId="614" xr:uid="{00000000-0005-0000-0000-000035000000}"/>
    <cellStyle name="60% - Accent6 3" xfId="824" xr:uid="{A0853432-C6DA-4DB7-94DF-C5986DB84D44}"/>
    <cellStyle name="60% - Accent6 3 2" xfId="1362" xr:uid="{69458328-5833-474D-822D-E30F7BC69E65}"/>
    <cellStyle name="60% - 輔色1" xfId="690" builtinId="32" customBuiltin="1"/>
    <cellStyle name="60% - 輔色1 2" xfId="1233" xr:uid="{A843D2B6-2EE2-48F3-A781-CE16C267C393}"/>
    <cellStyle name="60% - 輔色2" xfId="694" builtinId="36" customBuiltin="1"/>
    <cellStyle name="60% - 輔色2 2" xfId="1236" xr:uid="{47B17257-B4D9-49BB-ADE2-E22266C5B3F6}"/>
    <cellStyle name="60% - 輔色3" xfId="698" builtinId="40" customBuiltin="1"/>
    <cellStyle name="60% - 輔色3 2" xfId="1239" xr:uid="{6B316048-23FA-4C53-BFA9-C7647F9A8792}"/>
    <cellStyle name="60% - 輔色4" xfId="702" builtinId="44" customBuiltin="1"/>
    <cellStyle name="60% - 輔色4 2" xfId="1242" xr:uid="{81393DAF-C7C8-4515-B440-F1946126EB45}"/>
    <cellStyle name="60% - 輔色5" xfId="706" builtinId="48" customBuiltin="1"/>
    <cellStyle name="60% - 輔色5 2" xfId="1245" xr:uid="{ABD34AD2-B726-4307-9D53-1E2A75901E15}"/>
    <cellStyle name="60% - 輔色6" xfId="710" builtinId="52" customBuiltin="1"/>
    <cellStyle name="60% - 輔色6 2" xfId="1248" xr:uid="{79C8D886-FBD6-4CEE-8177-D7C06AE2334B}"/>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6" xr:uid="{4B37B7FB-E0BF-4C85-84DC-3E83EABA6E5E}"/>
    <cellStyle name="Comma [0] 3" xfId="35" xr:uid="{00000000-0005-0000-0000-000056000000}"/>
    <cellStyle name="Comma [0] 3 2" xfId="847" xr:uid="{5DE04B13-1F77-419A-87CD-D5B950EE0BA8}"/>
    <cellStyle name="Comma [0] 4" xfId="36" xr:uid="{00000000-0005-0000-0000-000057000000}"/>
    <cellStyle name="Comma [0] 5" xfId="833" xr:uid="{FA10F65A-D9F0-4132-843E-7DF03ACAD97D}"/>
    <cellStyle name="Comma 10" xfId="37" xr:uid="{00000000-0005-0000-0000-000058000000}"/>
    <cellStyle name="Comma 10 2" xfId="848" xr:uid="{B2A5FE8A-43A9-4AAD-9465-F87AF38433F3}"/>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9" xr:uid="{A181778A-FF60-43F3-A548-6C29A5E9A071}"/>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50" xr:uid="{7D3057ED-04EA-43D0-84FA-D0DE15E77437}"/>
    <cellStyle name="Comma 117" xfId="56" xr:uid="{00000000-0005-0000-0000-00006B000000}"/>
    <cellStyle name="Comma 117 2" xfId="851" xr:uid="{30497E90-2D14-4A53-8600-05964B61385F}"/>
    <cellStyle name="Comma 118" xfId="57" xr:uid="{00000000-0005-0000-0000-00006C000000}"/>
    <cellStyle name="Comma 118 2" xfId="852" xr:uid="{D15DB493-51FF-4197-8CE6-5E13097DCC27}"/>
    <cellStyle name="Comma 119" xfId="58" xr:uid="{00000000-0005-0000-0000-00006D000000}"/>
    <cellStyle name="Comma 119 2" xfId="853" xr:uid="{5D9F8972-3C22-4AF0-8D83-378EDFDC7EE4}"/>
    <cellStyle name="Comma 12" xfId="59" xr:uid="{00000000-0005-0000-0000-00006E000000}"/>
    <cellStyle name="Comma 12 2" xfId="854" xr:uid="{314F25DD-B695-407D-B40E-2AE892D7C299}"/>
    <cellStyle name="Comma 120" xfId="60" xr:uid="{00000000-0005-0000-0000-00006F000000}"/>
    <cellStyle name="Comma 120 2" xfId="855" xr:uid="{AE4BD45D-36A7-4FDB-BE8D-7787CA42161B}"/>
    <cellStyle name="Comma 121" xfId="61" xr:uid="{00000000-0005-0000-0000-000070000000}"/>
    <cellStyle name="Comma 121 2" xfId="856" xr:uid="{9E7D962F-1FDE-46D2-A6D5-370663D82D2F}"/>
    <cellStyle name="Comma 122" xfId="62" xr:uid="{00000000-0005-0000-0000-000071000000}"/>
    <cellStyle name="Comma 122 2" xfId="857" xr:uid="{23F518FE-229E-4683-9537-066086CEA1C3}"/>
    <cellStyle name="Comma 123" xfId="63" xr:uid="{00000000-0005-0000-0000-000072000000}"/>
    <cellStyle name="Comma 123 2" xfId="858" xr:uid="{FA234ADB-1711-498A-9370-8AEFF643AC13}"/>
    <cellStyle name="Comma 124" xfId="64" xr:uid="{00000000-0005-0000-0000-000073000000}"/>
    <cellStyle name="Comma 124 2" xfId="859" xr:uid="{1AED8D8F-07F7-488E-8444-B57349024DFA}"/>
    <cellStyle name="Comma 125" xfId="65" xr:uid="{00000000-0005-0000-0000-000074000000}"/>
    <cellStyle name="Comma 125 2" xfId="860" xr:uid="{36FD4CEC-B111-4578-A309-95A8CE3A4DA3}"/>
    <cellStyle name="Comma 126" xfId="66" xr:uid="{00000000-0005-0000-0000-000075000000}"/>
    <cellStyle name="Comma 126 2" xfId="861" xr:uid="{9823E462-8CD1-46F8-B54D-B436F6A351A8}"/>
    <cellStyle name="Comma 127" xfId="67" xr:uid="{00000000-0005-0000-0000-000076000000}"/>
    <cellStyle name="Comma 127 2" xfId="862" xr:uid="{BB561611-7169-40CF-B250-183B872897F0}"/>
    <cellStyle name="Comma 128" xfId="68" xr:uid="{00000000-0005-0000-0000-000077000000}"/>
    <cellStyle name="Comma 128 2" xfId="863" xr:uid="{BD023587-6D53-48C8-8101-6EBF116FB47D}"/>
    <cellStyle name="Comma 129" xfId="69" xr:uid="{00000000-0005-0000-0000-000078000000}"/>
    <cellStyle name="Comma 129 2" xfId="864" xr:uid="{D9732BE6-FE13-4CCA-BBAC-48681C364932}"/>
    <cellStyle name="Comma 13" xfId="70" xr:uid="{00000000-0005-0000-0000-000079000000}"/>
    <cellStyle name="Comma 13 2" xfId="865" xr:uid="{E5686402-6BFA-4937-B4D1-DB0F2B563B5D}"/>
    <cellStyle name="Comma 130" xfId="71" xr:uid="{00000000-0005-0000-0000-00007A000000}"/>
    <cellStyle name="Comma 130 2" xfId="866" xr:uid="{EEE13CA2-8E76-47A1-8369-CA267B34061D}"/>
    <cellStyle name="Comma 131" xfId="72" xr:uid="{00000000-0005-0000-0000-00007B000000}"/>
    <cellStyle name="Comma 131 2" xfId="867" xr:uid="{FBDCC2DC-A349-4C8D-8288-5307F1DE271A}"/>
    <cellStyle name="Comma 132" xfId="73" xr:uid="{00000000-0005-0000-0000-00007C000000}"/>
    <cellStyle name="Comma 132 2" xfId="868" xr:uid="{64155444-5EBC-47DB-9B81-F62383405ABD}"/>
    <cellStyle name="Comma 133" xfId="74" xr:uid="{00000000-0005-0000-0000-00007D000000}"/>
    <cellStyle name="Comma 133 2" xfId="869" xr:uid="{F2F83A59-EBCA-46FD-924D-6FB6AB8966B9}"/>
    <cellStyle name="Comma 134" xfId="75" xr:uid="{00000000-0005-0000-0000-00007E000000}"/>
    <cellStyle name="Comma 134 2" xfId="870" xr:uid="{43DB7C67-40B6-468E-A582-696FEE0CBF30}"/>
    <cellStyle name="Comma 135" xfId="76" xr:uid="{00000000-0005-0000-0000-00007F000000}"/>
    <cellStyle name="Comma 135 2" xfId="871" xr:uid="{3A4FD40A-71CA-4997-89E7-974DA85888EF}"/>
    <cellStyle name="Comma 136" xfId="77" xr:uid="{00000000-0005-0000-0000-000080000000}"/>
    <cellStyle name="Comma 136 2" xfId="872" xr:uid="{4B6030E3-5D27-4071-9EB4-85E084EC9D71}"/>
    <cellStyle name="Comma 137" xfId="78" xr:uid="{00000000-0005-0000-0000-000081000000}"/>
    <cellStyle name="Comma 137 2" xfId="873" xr:uid="{5143A78F-21A4-4398-A1F0-66031F9F9CE0}"/>
    <cellStyle name="Comma 138" xfId="79" xr:uid="{00000000-0005-0000-0000-000082000000}"/>
    <cellStyle name="Comma 138 2" xfId="874" xr:uid="{A8E5574A-2EE8-4D19-A650-D89C180FF635}"/>
    <cellStyle name="Comma 139" xfId="80" xr:uid="{00000000-0005-0000-0000-000083000000}"/>
    <cellStyle name="Comma 14" xfId="81" xr:uid="{00000000-0005-0000-0000-000084000000}"/>
    <cellStyle name="Comma 14 2" xfId="875" xr:uid="{D924CA66-6FDD-4484-A07B-6250D6FD2D14}"/>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6" xr:uid="{D73A179A-E19B-4701-8B48-C8C03C57263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7" xr:uid="{33C083DB-71B7-488F-9114-33A3AFEC792A}"/>
    <cellStyle name="Comma 160" xfId="104" xr:uid="{00000000-0005-0000-0000-00009B000000}"/>
    <cellStyle name="Comma 160 2" xfId="878" xr:uid="{C7CC3853-4FA4-4D6C-9867-861529DADE02}"/>
    <cellStyle name="Comma 161" xfId="105" xr:uid="{00000000-0005-0000-0000-00009C000000}"/>
    <cellStyle name="Comma 161 2" xfId="879" xr:uid="{1A7BD6D2-3C2E-45DA-ACB0-4EC0152A3C99}"/>
    <cellStyle name="Comma 162" xfId="106" xr:uid="{00000000-0005-0000-0000-00009D000000}"/>
    <cellStyle name="Comma 162 2" xfId="880" xr:uid="{844A433A-C1BB-4B48-9A46-CF9C9DA1C797}"/>
    <cellStyle name="Comma 163" xfId="107" xr:uid="{00000000-0005-0000-0000-00009E000000}"/>
    <cellStyle name="Comma 163 2" xfId="881" xr:uid="{271A5E41-DF30-4F20-8169-67FB07ACB7DF}"/>
    <cellStyle name="Comma 164" xfId="108" xr:uid="{00000000-0005-0000-0000-00009F000000}"/>
    <cellStyle name="Comma 164 2" xfId="882" xr:uid="{53E39CC2-5007-432C-8CB5-27F06EC09901}"/>
    <cellStyle name="Comma 165" xfId="109" xr:uid="{00000000-0005-0000-0000-0000A0000000}"/>
    <cellStyle name="Comma 165 2" xfId="883" xr:uid="{9FC62891-0F13-45A4-9138-99BE70C8A896}"/>
    <cellStyle name="Comma 166" xfId="110" xr:uid="{00000000-0005-0000-0000-0000A1000000}"/>
    <cellStyle name="Comma 166 2" xfId="884" xr:uid="{12BB6618-398D-4B7F-8C1C-1948A304AD7E}"/>
    <cellStyle name="Comma 167" xfId="111" xr:uid="{00000000-0005-0000-0000-0000A2000000}"/>
    <cellStyle name="Comma 167 2" xfId="885" xr:uid="{A445C590-944A-44B8-BFCC-07F93530ACB7}"/>
    <cellStyle name="Comma 168" xfId="112" xr:uid="{00000000-0005-0000-0000-0000A3000000}"/>
    <cellStyle name="Comma 168 2" xfId="886" xr:uid="{733E476A-FEB1-4846-9854-6158A1A5E2BF}"/>
    <cellStyle name="Comma 169" xfId="113" xr:uid="{00000000-0005-0000-0000-0000A4000000}"/>
    <cellStyle name="Comma 169 2" xfId="887" xr:uid="{3102A436-DE30-47C3-876B-A2799503EF5B}"/>
    <cellStyle name="Comma 17" xfId="114" xr:uid="{00000000-0005-0000-0000-0000A5000000}"/>
    <cellStyle name="Comma 17 2" xfId="888" xr:uid="{17380F7C-A325-4CEE-BA8D-AB47E2F5FCCD}"/>
    <cellStyle name="Comma 170" xfId="115" xr:uid="{00000000-0005-0000-0000-0000A6000000}"/>
    <cellStyle name="Comma 170 2" xfId="889" xr:uid="{C1B1368D-F9B0-4108-883E-66F849547835}"/>
    <cellStyle name="Comma 171" xfId="116" xr:uid="{00000000-0005-0000-0000-0000A7000000}"/>
    <cellStyle name="Comma 171 2" xfId="890" xr:uid="{D73EEDC9-255E-42A5-9652-F04F866C206E}"/>
    <cellStyle name="Comma 172" xfId="117" xr:uid="{00000000-0005-0000-0000-0000A8000000}"/>
    <cellStyle name="Comma 172 2" xfId="891" xr:uid="{DFA36083-E8BC-488C-80B2-E573D42F94C6}"/>
    <cellStyle name="Comma 173" xfId="118" xr:uid="{00000000-0005-0000-0000-0000A9000000}"/>
    <cellStyle name="Comma 173 2" xfId="892" xr:uid="{C96D98DA-4692-4874-A082-9C455D60D449}"/>
    <cellStyle name="Comma 174" xfId="119" xr:uid="{00000000-0005-0000-0000-0000AA000000}"/>
    <cellStyle name="Comma 174 2" xfId="893" xr:uid="{80F3ACAD-EA99-48B6-9DFC-9993F91E8387}"/>
    <cellStyle name="Comma 175" xfId="120" xr:uid="{00000000-0005-0000-0000-0000AB000000}"/>
    <cellStyle name="Comma 175 2" xfId="894" xr:uid="{0F687B11-B39D-40F5-AB39-0BFFACCF6F62}"/>
    <cellStyle name="Comma 176" xfId="121" xr:uid="{00000000-0005-0000-0000-0000AC000000}"/>
    <cellStyle name="Comma 176 2" xfId="895" xr:uid="{25E6BB2C-1769-4C23-910D-3E44EE4335A9}"/>
    <cellStyle name="Comma 177" xfId="122" xr:uid="{00000000-0005-0000-0000-0000AD000000}"/>
    <cellStyle name="Comma 177 2" xfId="896" xr:uid="{2B3E6AED-C9E5-4ED1-AAEA-15F0EA285FE0}"/>
    <cellStyle name="Comma 178" xfId="123" xr:uid="{00000000-0005-0000-0000-0000AE000000}"/>
    <cellStyle name="Comma 178 2" xfId="897" xr:uid="{B20AEC6E-EF4F-4CC8-A8F1-99B8855D31D4}"/>
    <cellStyle name="Comma 179" xfId="124" xr:uid="{00000000-0005-0000-0000-0000AF000000}"/>
    <cellStyle name="Comma 179 2" xfId="898" xr:uid="{DE312AFE-78EC-4866-BA1B-E47486288D51}"/>
    <cellStyle name="Comma 18" xfId="125" xr:uid="{00000000-0005-0000-0000-0000B0000000}"/>
    <cellStyle name="Comma 18 2" xfId="899" xr:uid="{44A7D981-8BC4-427C-8B35-A1827B7EA749}"/>
    <cellStyle name="Comma 180" xfId="126" xr:uid="{00000000-0005-0000-0000-0000B1000000}"/>
    <cellStyle name="Comma 180 2" xfId="900" xr:uid="{61D7A33C-564E-47F3-9907-28ABA7102709}"/>
    <cellStyle name="Comma 181" xfId="127" xr:uid="{00000000-0005-0000-0000-0000B2000000}"/>
    <cellStyle name="Comma 181 2" xfId="901" xr:uid="{150D8EF0-7AAD-4F76-BD58-B0A6C172ABDB}"/>
    <cellStyle name="Comma 182" xfId="128" xr:uid="{00000000-0005-0000-0000-0000B3000000}"/>
    <cellStyle name="Comma 182 2" xfId="902" xr:uid="{FE124B9C-1584-4F09-82B8-508103995F29}"/>
    <cellStyle name="Comma 183" xfId="129" xr:uid="{00000000-0005-0000-0000-0000B4000000}"/>
    <cellStyle name="Comma 183 2" xfId="903" xr:uid="{65F9E617-536A-440E-8C6D-530ECF9D9AA2}"/>
    <cellStyle name="Comma 184" xfId="130" xr:uid="{00000000-0005-0000-0000-0000B5000000}"/>
    <cellStyle name="Comma 184 2" xfId="904" xr:uid="{4DB0B152-86EF-4D11-8457-C0299588A9DC}"/>
    <cellStyle name="Comma 185" xfId="131" xr:uid="{00000000-0005-0000-0000-0000B6000000}"/>
    <cellStyle name="Comma 185 2" xfId="905" xr:uid="{CF8AA0C7-B628-4CDB-BAE1-175E8162BC6D}"/>
    <cellStyle name="Comma 186" xfId="132" xr:uid="{00000000-0005-0000-0000-0000B7000000}"/>
    <cellStyle name="Comma 186 2" xfId="906" xr:uid="{731DF4C8-6963-4976-B03D-AA6D85836E03}"/>
    <cellStyle name="Comma 187" xfId="133" xr:uid="{00000000-0005-0000-0000-0000B8000000}"/>
    <cellStyle name="Comma 187 2" xfId="907" xr:uid="{D64D561E-B4FB-48AC-9C3C-AA0612A0F381}"/>
    <cellStyle name="Comma 188" xfId="134" xr:uid="{00000000-0005-0000-0000-0000B9000000}"/>
    <cellStyle name="Comma 188 2" xfId="908" xr:uid="{1CA92DB3-8A0E-49D4-802B-8C90216022B8}"/>
    <cellStyle name="Comma 189" xfId="135" xr:uid="{00000000-0005-0000-0000-0000BA000000}"/>
    <cellStyle name="Comma 189 2" xfId="909" xr:uid="{E26C1F86-9F13-4F9C-8AFE-8BF866544A61}"/>
    <cellStyle name="Comma 19" xfId="136" xr:uid="{00000000-0005-0000-0000-0000BB000000}"/>
    <cellStyle name="Comma 19 2" xfId="910" xr:uid="{430E2C07-6B06-44B1-86BB-30641EBC8168}"/>
    <cellStyle name="Comma 190" xfId="137" xr:uid="{00000000-0005-0000-0000-0000BC000000}"/>
    <cellStyle name="Comma 190 2" xfId="911" xr:uid="{9A4D9156-1BBB-49DF-9D5B-7044F2B9A69F}"/>
    <cellStyle name="Comma 191" xfId="138" xr:uid="{00000000-0005-0000-0000-0000BD000000}"/>
    <cellStyle name="Comma 191 2" xfId="912" xr:uid="{F6854ABC-CBFD-4B44-9198-44AC0CE05F2D}"/>
    <cellStyle name="Comma 192" xfId="139" xr:uid="{00000000-0005-0000-0000-0000BE000000}"/>
    <cellStyle name="Comma 192 2" xfId="913" xr:uid="{860F500F-9A6E-468B-B725-E75B1D2CC99D}"/>
    <cellStyle name="Comma 193" xfId="140" xr:uid="{00000000-0005-0000-0000-0000BF000000}"/>
    <cellStyle name="Comma 193 2" xfId="914" xr:uid="{14180B69-3D30-4CEB-B47B-450FCB9370E8}"/>
    <cellStyle name="Comma 194" xfId="141" xr:uid="{00000000-0005-0000-0000-0000C0000000}"/>
    <cellStyle name="Comma 194 2" xfId="915" xr:uid="{97BC42AA-8139-410A-B186-46F2EDD9865B}"/>
    <cellStyle name="Comma 195" xfId="142" xr:uid="{00000000-0005-0000-0000-0000C1000000}"/>
    <cellStyle name="Comma 195 2" xfId="916" xr:uid="{17A0A16F-3764-46A0-9379-02BC5CD57FE4}"/>
    <cellStyle name="Comma 196" xfId="143" xr:uid="{00000000-0005-0000-0000-0000C2000000}"/>
    <cellStyle name="Comma 196 2" xfId="917" xr:uid="{F418C421-1F8F-4593-BC2C-33ADED89CB03}"/>
    <cellStyle name="Comma 197" xfId="144" xr:uid="{00000000-0005-0000-0000-0000C3000000}"/>
    <cellStyle name="Comma 197 2" xfId="918" xr:uid="{059BA071-FDCE-4F96-A6C8-3BCEDA63F311}"/>
    <cellStyle name="Comma 198" xfId="145" xr:uid="{00000000-0005-0000-0000-0000C4000000}"/>
    <cellStyle name="Comma 198 2" xfId="919" xr:uid="{1ED6A1CD-B28E-479A-9105-F17EF9ECE19D}"/>
    <cellStyle name="Comma 199" xfId="146" xr:uid="{00000000-0005-0000-0000-0000C5000000}"/>
    <cellStyle name="Comma 199 2" xfId="920" xr:uid="{BD7CDEED-7332-4602-98C3-47F8CE8F3F33}"/>
    <cellStyle name="Comma 2" xfId="147" xr:uid="{00000000-0005-0000-0000-0000C6000000}"/>
    <cellStyle name="Comma 2 2" xfId="921" xr:uid="{56D3D4E1-CF2A-4A8E-8F4D-74A9E9690D65}"/>
    <cellStyle name="Comma 20" xfId="148" xr:uid="{00000000-0005-0000-0000-0000C7000000}"/>
    <cellStyle name="Comma 20 2" xfId="922" xr:uid="{86FCF586-B2F2-45ED-B50E-80FC99E22196}"/>
    <cellStyle name="Comma 200" xfId="149" xr:uid="{00000000-0005-0000-0000-0000C8000000}"/>
    <cellStyle name="Comma 200 2" xfId="923" xr:uid="{B1AAACB6-9EA0-4D3A-90A5-7FA84B16F4E8}"/>
    <cellStyle name="Comma 201" xfId="150" xr:uid="{00000000-0005-0000-0000-0000C9000000}"/>
    <cellStyle name="Comma 201 2" xfId="924" xr:uid="{47FFB969-79B6-4F7A-AC7A-E611AACB52DA}"/>
    <cellStyle name="Comma 202" xfId="151" xr:uid="{00000000-0005-0000-0000-0000CA000000}"/>
    <cellStyle name="Comma 202 2" xfId="925" xr:uid="{C7B57D17-81E4-444C-ADEE-CB6F66796883}"/>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6" xr:uid="{76D6DECA-E5C1-48E9-B58C-D45051542605}"/>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7" xr:uid="{1626E655-18CF-460C-9F82-53007CCDD32C}"/>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2" xr:uid="{205B8614-454E-4D6F-8C40-A9D615F88959}"/>
    <cellStyle name="Comma 225" xfId="1230" xr:uid="{E8163F92-EDC6-4A73-9A2F-C98539E3F728}"/>
    <cellStyle name="Comma 226" xfId="1373" xr:uid="{4D028FAD-03F0-4F44-ABE4-B28DFA3F4989}"/>
    <cellStyle name="Comma 227" xfId="1158" xr:uid="{E09EF7D8-0AEF-48C6-889C-D748C04A96EA}"/>
    <cellStyle name="Comma 228" xfId="1368" xr:uid="{C2274DC6-5523-4604-B3A9-26D4B078CDF9}"/>
    <cellStyle name="Comma 229" xfId="1374" xr:uid="{E6E3CE78-A88E-4031-B259-6194E2D93694}"/>
    <cellStyle name="Comma 23" xfId="175" xr:uid="{00000000-0005-0000-0000-0000E2000000}"/>
    <cellStyle name="Comma 23 2" xfId="928" xr:uid="{A95DC134-D923-4711-B5ED-5A30E4374750}"/>
    <cellStyle name="Comma 230" xfId="1365" xr:uid="{8F680C69-703F-4906-AC31-23E5F50813B1}"/>
    <cellStyle name="Comma 231" xfId="1375" xr:uid="{E0ED95E1-825D-4D3F-9B73-24868953DA43}"/>
    <cellStyle name="Comma 232" xfId="1366" xr:uid="{CCB736EE-125B-48B8-8A6B-83156B675BB6}"/>
    <cellStyle name="Comma 233" xfId="1370" xr:uid="{0B4645B6-DCB2-4008-A977-26E1696D9080}"/>
    <cellStyle name="Comma 24" xfId="176" xr:uid="{00000000-0005-0000-0000-0000E3000000}"/>
    <cellStyle name="Comma 24 2" xfId="929" xr:uid="{13FB6490-1B0F-400E-81DF-3D139402769E}"/>
    <cellStyle name="Comma 25" xfId="177" xr:uid="{00000000-0005-0000-0000-0000E4000000}"/>
    <cellStyle name="Comma 25 2" xfId="930" xr:uid="{16AAC56A-C4FE-4EC4-B773-CE5CC16FC0FD}"/>
    <cellStyle name="Comma 26" xfId="178" xr:uid="{00000000-0005-0000-0000-0000E5000000}"/>
    <cellStyle name="Comma 26 2" xfId="931" xr:uid="{1663FF81-61FD-4728-BC3D-0760C2474DC3}"/>
    <cellStyle name="Comma 27" xfId="179" xr:uid="{00000000-0005-0000-0000-0000E6000000}"/>
    <cellStyle name="Comma 27 2" xfId="932" xr:uid="{ADE850E4-A935-4954-96AE-62CE33485BE5}"/>
    <cellStyle name="Comma 28" xfId="180" xr:uid="{00000000-0005-0000-0000-0000E7000000}"/>
    <cellStyle name="Comma 28 2" xfId="933" xr:uid="{E3C47E88-EBD5-4B93-88DA-F1A89B2A510E}"/>
    <cellStyle name="Comma 29" xfId="181" xr:uid="{00000000-0005-0000-0000-0000E8000000}"/>
    <cellStyle name="Comma 29 2" xfId="934" xr:uid="{0F8F7704-D1A1-47E9-B2D1-D049C4A1E914}"/>
    <cellStyle name="Comma 3" xfId="182" xr:uid="{00000000-0005-0000-0000-0000E9000000}"/>
    <cellStyle name="Comma 3 2" xfId="935" xr:uid="{B1B1FC3F-7C95-498B-B724-DEAA1570896E}"/>
    <cellStyle name="Comma 30" xfId="183" xr:uid="{00000000-0005-0000-0000-0000EA000000}"/>
    <cellStyle name="Comma 30 2" xfId="936" xr:uid="{8D04A7F9-CE3C-4D09-A51D-8EA84C7F3349}"/>
    <cellStyle name="Comma 31" xfId="184" xr:uid="{00000000-0005-0000-0000-0000EB000000}"/>
    <cellStyle name="Comma 31 2" xfId="937" xr:uid="{B18B6EA4-58D8-489E-9D91-D38E2CB744CE}"/>
    <cellStyle name="Comma 32" xfId="185" xr:uid="{00000000-0005-0000-0000-0000EC000000}"/>
    <cellStyle name="Comma 32 2" xfId="938" xr:uid="{31DD9004-6015-4FBE-A4D7-29903EA9E049}"/>
    <cellStyle name="Comma 33" xfId="186" xr:uid="{00000000-0005-0000-0000-0000ED000000}"/>
    <cellStyle name="Comma 33 2" xfId="939" xr:uid="{B350C8F2-CF24-44A5-AD6C-7AC093B68154}"/>
    <cellStyle name="Comma 34" xfId="187" xr:uid="{00000000-0005-0000-0000-0000EE000000}"/>
    <cellStyle name="Comma 34 2" xfId="940" xr:uid="{C586A79C-188B-401A-8177-55142426F3C3}"/>
    <cellStyle name="Comma 35" xfId="188" xr:uid="{00000000-0005-0000-0000-0000EF000000}"/>
    <cellStyle name="Comma 35 2" xfId="941" xr:uid="{8EE5B349-A891-4C0C-AD70-D572835B0DBD}"/>
    <cellStyle name="Comma 36" xfId="189" xr:uid="{00000000-0005-0000-0000-0000F0000000}"/>
    <cellStyle name="Comma 36 2" xfId="942" xr:uid="{F0DEECDD-8E1A-49FB-8974-D2A9E4FE8BEB}"/>
    <cellStyle name="Comma 37" xfId="190" xr:uid="{00000000-0005-0000-0000-0000F1000000}"/>
    <cellStyle name="Comma 37 2" xfId="943" xr:uid="{1CD185D1-EF72-4662-8F53-1276AFC631B2}"/>
    <cellStyle name="Comma 38" xfId="191" xr:uid="{00000000-0005-0000-0000-0000F2000000}"/>
    <cellStyle name="Comma 38 2" xfId="944" xr:uid="{39B34AA3-321D-41DD-8460-D8A1E43C9C9D}"/>
    <cellStyle name="Comma 39" xfId="192" xr:uid="{00000000-0005-0000-0000-0000F3000000}"/>
    <cellStyle name="Comma 39 2" xfId="945" xr:uid="{5EA84B65-ED8D-4E67-808C-C1C7A683CD61}"/>
    <cellStyle name="Comma 4" xfId="193" xr:uid="{00000000-0005-0000-0000-0000F4000000}"/>
    <cellStyle name="Comma 4 2" xfId="946" xr:uid="{97993465-08B0-4B02-93E9-D971489B9BC8}"/>
    <cellStyle name="Comma 40" xfId="194" xr:uid="{00000000-0005-0000-0000-0000F5000000}"/>
    <cellStyle name="Comma 40 2" xfId="947" xr:uid="{197F3C11-6B1E-4C69-B54B-F0E2BF34F0D6}"/>
    <cellStyle name="Comma 41" xfId="195" xr:uid="{00000000-0005-0000-0000-0000F6000000}"/>
    <cellStyle name="Comma 41 2" xfId="948" xr:uid="{C35F8A9F-5E5A-43AE-A283-03092093125C}"/>
    <cellStyle name="Comma 42" xfId="196" xr:uid="{00000000-0005-0000-0000-0000F7000000}"/>
    <cellStyle name="Comma 42 2" xfId="949" xr:uid="{4141F1BF-B383-48BF-85E7-CAEDBDE6405E}"/>
    <cellStyle name="Comma 43" xfId="197" xr:uid="{00000000-0005-0000-0000-0000F8000000}"/>
    <cellStyle name="Comma 43 2" xfId="950" xr:uid="{E65ED038-2B24-4D88-81A1-0D5F7FE975A8}"/>
    <cellStyle name="Comma 44" xfId="198" xr:uid="{00000000-0005-0000-0000-0000F9000000}"/>
    <cellStyle name="Comma 44 2" xfId="951" xr:uid="{69041A50-EE71-4393-9900-765643902198}"/>
    <cellStyle name="Comma 45" xfId="199" xr:uid="{00000000-0005-0000-0000-0000FA000000}"/>
    <cellStyle name="Comma 45 2" xfId="952" xr:uid="{732A713F-3B0D-4F50-B663-63DAF81471F0}"/>
    <cellStyle name="Comma 46" xfId="200" xr:uid="{00000000-0005-0000-0000-0000FB000000}"/>
    <cellStyle name="Comma 46 2" xfId="953" xr:uid="{D4DD6751-97AD-48AB-8F99-2E0186E0FBEE}"/>
    <cellStyle name="Comma 47" xfId="201" xr:uid="{00000000-0005-0000-0000-0000FC000000}"/>
    <cellStyle name="Comma 47 2" xfId="954" xr:uid="{5D822928-9005-4F99-9A79-7155DF022BE9}"/>
    <cellStyle name="Comma 48" xfId="202" xr:uid="{00000000-0005-0000-0000-0000FD000000}"/>
    <cellStyle name="Comma 48 2" xfId="955" xr:uid="{1DABE659-7110-4427-BD93-6262DAC2E0FE}"/>
    <cellStyle name="Comma 49" xfId="203" xr:uid="{00000000-0005-0000-0000-0000FE000000}"/>
    <cellStyle name="Comma 49 2" xfId="956" xr:uid="{6CEAC04C-A3FB-4B94-ACE7-6ED01C99E302}"/>
    <cellStyle name="Comma 5" xfId="204" xr:uid="{00000000-0005-0000-0000-0000FF000000}"/>
    <cellStyle name="Comma 5 2" xfId="957" xr:uid="{80BDBABB-D77C-412D-BAE0-6A923908F493}"/>
    <cellStyle name="Comma 50" xfId="205" xr:uid="{00000000-0005-0000-0000-000000010000}"/>
    <cellStyle name="Comma 50 2" xfId="958" xr:uid="{B1047BC9-2094-4F9E-9ABB-74249083DB14}"/>
    <cellStyle name="Comma 51" xfId="206" xr:uid="{00000000-0005-0000-0000-000001010000}"/>
    <cellStyle name="Comma 51 2" xfId="959" xr:uid="{96B716F3-51DF-4DED-861C-E88DB606812F}"/>
    <cellStyle name="Comma 52" xfId="207" xr:uid="{00000000-0005-0000-0000-000002010000}"/>
    <cellStyle name="Comma 52 2" xfId="960" xr:uid="{A6BF7429-A33B-4C60-ADFB-F17911332D30}"/>
    <cellStyle name="Comma 53" xfId="208" xr:uid="{00000000-0005-0000-0000-000003010000}"/>
    <cellStyle name="Comma 53 2" xfId="961" xr:uid="{3E2D86B9-9566-4E85-A695-22D9038FB63A}"/>
    <cellStyle name="Comma 54" xfId="209" xr:uid="{00000000-0005-0000-0000-000004010000}"/>
    <cellStyle name="Comma 54 2" xfId="962" xr:uid="{050039C4-238C-43FB-A936-F2C277309A8F}"/>
    <cellStyle name="Comma 55" xfId="210" xr:uid="{00000000-0005-0000-0000-000005010000}"/>
    <cellStyle name="Comma 55 2" xfId="963" xr:uid="{45AEC5B2-C9BF-4E92-BBA4-4C4D74889F86}"/>
    <cellStyle name="Comma 56" xfId="211" xr:uid="{00000000-0005-0000-0000-000006010000}"/>
    <cellStyle name="Comma 56 2" xfId="964" xr:uid="{2948D022-7222-44AA-B5CF-62E0BDB33519}"/>
    <cellStyle name="Comma 57" xfId="212" xr:uid="{00000000-0005-0000-0000-000007010000}"/>
    <cellStyle name="Comma 57 2" xfId="965" xr:uid="{703FD97B-F297-49A0-B256-32B703BAAB4C}"/>
    <cellStyle name="Comma 58" xfId="213" xr:uid="{00000000-0005-0000-0000-000008010000}"/>
    <cellStyle name="Comma 58 2" xfId="966" xr:uid="{B8CAED77-9BEC-4239-846E-B4C8A89312DC}"/>
    <cellStyle name="Comma 59" xfId="214" xr:uid="{00000000-0005-0000-0000-000009010000}"/>
    <cellStyle name="Comma 59 2" xfId="967" xr:uid="{29ABA3F9-503A-490D-84D4-77CACEF59D97}"/>
    <cellStyle name="Comma 6" xfId="215" xr:uid="{00000000-0005-0000-0000-00000A010000}"/>
    <cellStyle name="Comma 6 2" xfId="968" xr:uid="{1AE1166E-AD2F-4707-AB7C-FAD51CBC5092}"/>
    <cellStyle name="Comma 60" xfId="216" xr:uid="{00000000-0005-0000-0000-00000B010000}"/>
    <cellStyle name="Comma 60 2" xfId="969" xr:uid="{6B827EAB-A96F-400B-B4B5-5B4465796350}"/>
    <cellStyle name="Comma 61" xfId="217" xr:uid="{00000000-0005-0000-0000-00000C010000}"/>
    <cellStyle name="Comma 61 2" xfId="970" xr:uid="{5AEC6840-A9AB-4135-B9EE-24F185A745DA}"/>
    <cellStyle name="Comma 62" xfId="218" xr:uid="{00000000-0005-0000-0000-00000D010000}"/>
    <cellStyle name="Comma 62 2" xfId="971" xr:uid="{8B8A214B-A221-43B4-A49C-E11131D31448}"/>
    <cellStyle name="Comma 63" xfId="219" xr:uid="{00000000-0005-0000-0000-00000E010000}"/>
    <cellStyle name="Comma 63 2" xfId="972" xr:uid="{E4C65925-301B-46BE-B99F-EB1F872872AC}"/>
    <cellStyle name="Comma 64" xfId="220" xr:uid="{00000000-0005-0000-0000-00000F010000}"/>
    <cellStyle name="Comma 64 2" xfId="973" xr:uid="{C72B5A05-C399-4F64-AC61-AC93E211AE8B}"/>
    <cellStyle name="Comma 65" xfId="221" xr:uid="{00000000-0005-0000-0000-000010010000}"/>
    <cellStyle name="Comma 65 2" xfId="974" xr:uid="{294819C4-5A1C-4A58-82A3-302E930BAB6B}"/>
    <cellStyle name="Comma 66" xfId="222" xr:uid="{00000000-0005-0000-0000-000011010000}"/>
    <cellStyle name="Comma 66 2" xfId="975" xr:uid="{ECD275C1-9D54-43AB-B953-1889E4470F28}"/>
    <cellStyle name="Comma 67" xfId="223" xr:uid="{00000000-0005-0000-0000-000012010000}"/>
    <cellStyle name="Comma 67 2" xfId="976" xr:uid="{6890C4E2-0D22-4BD3-A0C3-EA11FD7C140F}"/>
    <cellStyle name="Comma 68" xfId="224" xr:uid="{00000000-0005-0000-0000-000013010000}"/>
    <cellStyle name="Comma 68 2" xfId="977" xr:uid="{389A2524-4E1A-4496-98F4-A01496B6F0B3}"/>
    <cellStyle name="Comma 69" xfId="225" xr:uid="{00000000-0005-0000-0000-000014010000}"/>
    <cellStyle name="Comma 69 2" xfId="978" xr:uid="{4D31A26F-406B-4EFE-9B42-8A820396B62C}"/>
    <cellStyle name="Comma 7" xfId="226" xr:uid="{00000000-0005-0000-0000-000015010000}"/>
    <cellStyle name="Comma 7 2" xfId="979" xr:uid="{F569BDF2-FDE9-437D-904B-E94E5A041348}"/>
    <cellStyle name="Comma 70" xfId="227" xr:uid="{00000000-0005-0000-0000-000016010000}"/>
    <cellStyle name="Comma 70 2" xfId="980" xr:uid="{ED65509F-802C-4492-AA9D-D3E7EC76EBA3}"/>
    <cellStyle name="Comma 71" xfId="228" xr:uid="{00000000-0005-0000-0000-000017010000}"/>
    <cellStyle name="Comma 71 2" xfId="981" xr:uid="{E9E0920D-0F8D-455F-901D-0E9973CDFBC1}"/>
    <cellStyle name="Comma 72" xfId="229" xr:uid="{00000000-0005-0000-0000-000018010000}"/>
    <cellStyle name="Comma 72 2" xfId="982" xr:uid="{E75E0D56-102A-4A41-999D-C8BBB08B164B}"/>
    <cellStyle name="Comma 73" xfId="230" xr:uid="{00000000-0005-0000-0000-000019010000}"/>
    <cellStyle name="Comma 73 2" xfId="983" xr:uid="{C5823E60-BD91-4B34-8C64-C5C9FC5DAB0A}"/>
    <cellStyle name="Comma 74" xfId="231" xr:uid="{00000000-0005-0000-0000-00001A010000}"/>
    <cellStyle name="Comma 74 2" xfId="984" xr:uid="{8E1181D8-2AE3-4D2C-962B-2692A690DC2C}"/>
    <cellStyle name="Comma 75" xfId="232" xr:uid="{00000000-0005-0000-0000-00001B010000}"/>
    <cellStyle name="Comma 75 2" xfId="985" xr:uid="{30474D8E-772E-48BC-A315-5B11AEB26FCC}"/>
    <cellStyle name="Comma 76" xfId="233" xr:uid="{00000000-0005-0000-0000-00001C010000}"/>
    <cellStyle name="Comma 76 2" xfId="986" xr:uid="{BC6FE1E3-63BD-434D-930B-F622C670D843}"/>
    <cellStyle name="Comma 77" xfId="234" xr:uid="{00000000-0005-0000-0000-00001D010000}"/>
    <cellStyle name="Comma 77 2" xfId="987" xr:uid="{0802D55C-6901-4FF2-B6D3-CECB787FC280}"/>
    <cellStyle name="Comma 78" xfId="235" xr:uid="{00000000-0005-0000-0000-00001E010000}"/>
    <cellStyle name="Comma 78 2" xfId="988" xr:uid="{A3451EBA-12E2-4C43-872C-3AC69C8DCD58}"/>
    <cellStyle name="Comma 79" xfId="236" xr:uid="{00000000-0005-0000-0000-00001F010000}"/>
    <cellStyle name="Comma 79 2" xfId="989" xr:uid="{911DE3C1-F68D-41DF-8252-52C37F3DFBDD}"/>
    <cellStyle name="Comma 8" xfId="237" xr:uid="{00000000-0005-0000-0000-000020010000}"/>
    <cellStyle name="Comma 8 2" xfId="990" xr:uid="{CD5168F4-ABAD-440C-AE04-BE26518CF8D0}"/>
    <cellStyle name="Comma 80" xfId="238" xr:uid="{00000000-0005-0000-0000-000021010000}"/>
    <cellStyle name="Comma 80 2" xfId="991" xr:uid="{DC30381B-3308-4BFE-908B-B134BCD2B309}"/>
    <cellStyle name="Comma 81" xfId="239" xr:uid="{00000000-0005-0000-0000-000022010000}"/>
    <cellStyle name="Comma 81 2" xfId="992" xr:uid="{D4231178-1CE5-48BF-8FD6-D4DAE251023E}"/>
    <cellStyle name="Comma 82" xfId="240" xr:uid="{00000000-0005-0000-0000-000023010000}"/>
    <cellStyle name="Comma 82 2" xfId="993" xr:uid="{C9EFEA6D-023B-4FAE-93EC-38F5FE5E9184}"/>
    <cellStyle name="Comma 83" xfId="241" xr:uid="{00000000-0005-0000-0000-000024010000}"/>
    <cellStyle name="Comma 83 2" xfId="994" xr:uid="{C7DDB8C2-8BD9-4212-8341-0E08C1A6C768}"/>
    <cellStyle name="Comma 84" xfId="242" xr:uid="{00000000-0005-0000-0000-000025010000}"/>
    <cellStyle name="Comma 84 2" xfId="995" xr:uid="{2F9F90EC-F5F1-4501-8828-57E14F521BA4}"/>
    <cellStyle name="Comma 85" xfId="243" xr:uid="{00000000-0005-0000-0000-000026010000}"/>
    <cellStyle name="Comma 85 2" xfId="996" xr:uid="{B261F959-A065-450F-AA10-79B7219B0F8E}"/>
    <cellStyle name="Comma 86" xfId="244" xr:uid="{00000000-0005-0000-0000-000027010000}"/>
    <cellStyle name="Comma 86 2" xfId="997" xr:uid="{7C89F8FF-3F7D-4845-A08A-F249D4B0CF3E}"/>
    <cellStyle name="Comma 87" xfId="245" xr:uid="{00000000-0005-0000-0000-000028010000}"/>
    <cellStyle name="Comma 87 2" xfId="998" xr:uid="{C14C223B-7893-4245-A9E7-9CEE2EE75000}"/>
    <cellStyle name="Comma 88" xfId="246" xr:uid="{00000000-0005-0000-0000-000029010000}"/>
    <cellStyle name="Comma 88 2" xfId="999" xr:uid="{3836BEBB-804E-4AE9-87F7-D00105D113AD}"/>
    <cellStyle name="Comma 89" xfId="247" xr:uid="{00000000-0005-0000-0000-00002A010000}"/>
    <cellStyle name="Comma 89 2" xfId="1000" xr:uid="{A77FFB70-576F-46AD-B12E-D10F1465E857}"/>
    <cellStyle name="Comma 9" xfId="248" xr:uid="{00000000-0005-0000-0000-00002B010000}"/>
    <cellStyle name="Comma 9 2" xfId="1001" xr:uid="{9C8BD12E-0855-4CA5-8DA3-CAB2822C7451}"/>
    <cellStyle name="Comma 90" xfId="249" xr:uid="{00000000-0005-0000-0000-00002C010000}"/>
    <cellStyle name="Comma 90 2" xfId="1002" xr:uid="{E1B0BB91-4795-4408-AA0B-7A0EEB18667F}"/>
    <cellStyle name="Comma 91" xfId="250" xr:uid="{00000000-0005-0000-0000-00002D010000}"/>
    <cellStyle name="Comma 91 2" xfId="1003" xr:uid="{92302A69-F337-4B58-881D-77D39B466729}"/>
    <cellStyle name="Comma 92" xfId="251" xr:uid="{00000000-0005-0000-0000-00002E010000}"/>
    <cellStyle name="Comma 92 2" xfId="1004" xr:uid="{CB2271E5-7ACA-4FC1-850D-361000055EDD}"/>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2 2" xfId="1005" xr:uid="{237F0028-9BB7-4480-9BA7-C0FBADEB66E9}"/>
    <cellStyle name="Currency [0] 3" xfId="260" xr:uid="{00000000-0005-0000-0000-000039010000}"/>
    <cellStyle name="Currency [0] 3 2" xfId="1006" xr:uid="{CAA9E71C-954A-485A-9D0A-623D25517081}"/>
    <cellStyle name="Currency [0] 4" xfId="261" xr:uid="{00000000-0005-0000-0000-00003A010000}"/>
    <cellStyle name="Currency [0] 5" xfId="262" xr:uid="{00000000-0005-0000-0000-00003B010000}"/>
    <cellStyle name="Currency [0] 6" xfId="831" xr:uid="{52522D3E-3D48-427C-8AEE-C6E2FDF5AD45}"/>
    <cellStyle name="Currency 10" xfId="263" xr:uid="{00000000-0005-0000-0000-00003C010000}"/>
    <cellStyle name="Currency 10 2" xfId="1007" xr:uid="{69533126-CA91-4F5E-AB41-2E23DF5029C8}"/>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 2" xfId="1008" xr:uid="{E9BC5FCC-4772-4FC2-90FD-5BD67FEE8D8C}"/>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6 2" xfId="1009" xr:uid="{B81D8248-1690-49CD-9D11-6F61B69ABE31}"/>
    <cellStyle name="Currency 117" xfId="282" xr:uid="{00000000-0005-0000-0000-00004F010000}"/>
    <cellStyle name="Currency 117 2" xfId="1010" xr:uid="{8626CA05-B750-4237-92E0-61087D43EDFA}"/>
    <cellStyle name="Currency 118" xfId="283" xr:uid="{00000000-0005-0000-0000-000050010000}"/>
    <cellStyle name="Currency 118 2" xfId="1011" xr:uid="{6A0FE251-DDC5-42F3-84A7-8B23AA0D0EF5}"/>
    <cellStyle name="Currency 119" xfId="284" xr:uid="{00000000-0005-0000-0000-000051010000}"/>
    <cellStyle name="Currency 119 2" xfId="1012" xr:uid="{22D2B01F-E43E-4F3B-805C-F0516C5A92E8}"/>
    <cellStyle name="Currency 12" xfId="285" xr:uid="{00000000-0005-0000-0000-000052010000}"/>
    <cellStyle name="Currency 12 2" xfId="1013" xr:uid="{B5B8D915-B6D6-43E3-A46E-FEDE4C6B3A91}"/>
    <cellStyle name="Currency 120" xfId="286" xr:uid="{00000000-0005-0000-0000-000053010000}"/>
    <cellStyle name="Currency 120 2" xfId="1014" xr:uid="{94FBAEEB-15B4-4C10-AF47-E52CFEACF7ED}"/>
    <cellStyle name="Currency 121" xfId="287" xr:uid="{00000000-0005-0000-0000-000054010000}"/>
    <cellStyle name="Currency 121 2" xfId="1015" xr:uid="{E40C726F-D139-47F6-9766-6B7E9EE12A99}"/>
    <cellStyle name="Currency 122" xfId="288" xr:uid="{00000000-0005-0000-0000-000055010000}"/>
    <cellStyle name="Currency 122 2" xfId="1016" xr:uid="{3F3C1AB8-A77D-4D3A-8341-4EBA1384F978}"/>
    <cellStyle name="Currency 123" xfId="289" xr:uid="{00000000-0005-0000-0000-000056010000}"/>
    <cellStyle name="Currency 123 2" xfId="1017" xr:uid="{066AAA31-5854-4EDE-884C-A2A969DD611F}"/>
    <cellStyle name="Currency 124" xfId="290" xr:uid="{00000000-0005-0000-0000-000057010000}"/>
    <cellStyle name="Currency 124 2" xfId="1018" xr:uid="{91B190D8-AA5D-469D-93E4-F1D58408468A}"/>
    <cellStyle name="Currency 125" xfId="291" xr:uid="{00000000-0005-0000-0000-000058010000}"/>
    <cellStyle name="Currency 125 2" xfId="1019" xr:uid="{CA440BAA-BFAE-4065-BC62-C51E361C8255}"/>
    <cellStyle name="Currency 126" xfId="292" xr:uid="{00000000-0005-0000-0000-000059010000}"/>
    <cellStyle name="Currency 126 2" xfId="1020" xr:uid="{B6FE40D9-B0EF-4CAE-8476-9FC614FF307F}"/>
    <cellStyle name="Currency 127" xfId="293" xr:uid="{00000000-0005-0000-0000-00005A010000}"/>
    <cellStyle name="Currency 127 2" xfId="1021" xr:uid="{7984BF92-AB41-44F8-91AA-352A0D905AFC}"/>
    <cellStyle name="Currency 128" xfId="294" xr:uid="{00000000-0005-0000-0000-00005B010000}"/>
    <cellStyle name="Currency 128 2" xfId="1022" xr:uid="{5DCCAA07-9874-4DAB-B01E-01E762868993}"/>
    <cellStyle name="Currency 129" xfId="295" xr:uid="{00000000-0005-0000-0000-00005C010000}"/>
    <cellStyle name="Currency 129 2" xfId="1023" xr:uid="{64FBF49D-028D-4004-A6AA-16BF41ECAC52}"/>
    <cellStyle name="Currency 13" xfId="296" xr:uid="{00000000-0005-0000-0000-00005D010000}"/>
    <cellStyle name="Currency 13 2" xfId="1024" xr:uid="{CB6DAC69-B62E-48D6-97F5-873C427DB334}"/>
    <cellStyle name="Currency 130" xfId="297" xr:uid="{00000000-0005-0000-0000-00005E010000}"/>
    <cellStyle name="Currency 130 2" xfId="1025" xr:uid="{1C24AFFF-4530-4964-B149-059E4CCE476A}"/>
    <cellStyle name="Currency 131" xfId="298" xr:uid="{00000000-0005-0000-0000-00005F010000}"/>
    <cellStyle name="Currency 131 2" xfId="1026" xr:uid="{D3DE24ED-7448-408F-93C7-D56C7376A7A3}"/>
    <cellStyle name="Currency 132" xfId="299" xr:uid="{00000000-0005-0000-0000-000060010000}"/>
    <cellStyle name="Currency 132 2" xfId="1027" xr:uid="{9F7464D6-21F6-4763-9704-EED1F3D56004}"/>
    <cellStyle name="Currency 133" xfId="300" xr:uid="{00000000-0005-0000-0000-000061010000}"/>
    <cellStyle name="Currency 133 2" xfId="1028" xr:uid="{96BCEE70-25F7-4165-AC9C-5D07EF778DD9}"/>
    <cellStyle name="Currency 134" xfId="301" xr:uid="{00000000-0005-0000-0000-000062010000}"/>
    <cellStyle name="Currency 134 2" xfId="1029" xr:uid="{053CA20B-2F12-42CE-8052-4B1DC259470F}"/>
    <cellStyle name="Currency 135" xfId="302" xr:uid="{00000000-0005-0000-0000-000063010000}"/>
    <cellStyle name="Currency 135 2" xfId="1030" xr:uid="{1F072082-302B-4366-B04C-373CF89936BC}"/>
    <cellStyle name="Currency 136" xfId="303" xr:uid="{00000000-0005-0000-0000-000064010000}"/>
    <cellStyle name="Currency 136 2" xfId="1031" xr:uid="{7AB5321D-0081-462F-B355-9C8BBF1ECAF7}"/>
    <cellStyle name="Currency 137" xfId="304" xr:uid="{00000000-0005-0000-0000-000065010000}"/>
    <cellStyle name="Currency 137 2" xfId="1032" xr:uid="{40762224-6EE7-4398-8BA9-63189B5D9313}"/>
    <cellStyle name="Currency 138" xfId="305" xr:uid="{00000000-0005-0000-0000-000066010000}"/>
    <cellStyle name="Currency 138 2" xfId="1033" xr:uid="{BBF7B503-DF5F-4837-97AB-3BDDF31D4001}"/>
    <cellStyle name="Currency 139" xfId="306" xr:uid="{00000000-0005-0000-0000-000067010000}"/>
    <cellStyle name="Currency 14" xfId="307" xr:uid="{00000000-0005-0000-0000-000068010000}"/>
    <cellStyle name="Currency 14 2" xfId="1034" xr:uid="{611C1544-3F87-46BD-B674-46FCA7025835}"/>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 2" xfId="1035" xr:uid="{B9763423-204F-40F8-AB3F-6AAF9E8E6FEC}"/>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 2" xfId="1036" xr:uid="{59F36242-34D6-458B-AE2C-F70329E96FCA}"/>
    <cellStyle name="Currency 160" xfId="330" xr:uid="{00000000-0005-0000-0000-00007F010000}"/>
    <cellStyle name="Currency 160 2" xfId="1037" xr:uid="{D51019A7-55F0-419A-BF4F-56B724C618E0}"/>
    <cellStyle name="Currency 161" xfId="331" xr:uid="{00000000-0005-0000-0000-000080010000}"/>
    <cellStyle name="Currency 161 2" xfId="1038" xr:uid="{3AE4A450-70B5-4E70-B288-7B7568EAA0B5}"/>
    <cellStyle name="Currency 162" xfId="332" xr:uid="{00000000-0005-0000-0000-000081010000}"/>
    <cellStyle name="Currency 162 2" xfId="1039" xr:uid="{DB3C2C04-89EA-4207-A4BC-9889FAD6C636}"/>
    <cellStyle name="Currency 163" xfId="333" xr:uid="{00000000-0005-0000-0000-000082010000}"/>
    <cellStyle name="Currency 163 2" xfId="1040" xr:uid="{62F251C3-49D4-4D9E-A5F2-8A3C7219EC32}"/>
    <cellStyle name="Currency 164" xfId="334" xr:uid="{00000000-0005-0000-0000-000083010000}"/>
    <cellStyle name="Currency 164 2" xfId="1041" xr:uid="{789D008A-481A-46F8-B749-3E594B5F5F00}"/>
    <cellStyle name="Currency 165" xfId="335" xr:uid="{00000000-0005-0000-0000-000084010000}"/>
    <cellStyle name="Currency 165 2" xfId="1042" xr:uid="{045DDECE-0300-485B-90AC-E40E75812BE0}"/>
    <cellStyle name="Currency 166" xfId="336" xr:uid="{00000000-0005-0000-0000-000085010000}"/>
    <cellStyle name="Currency 166 2" xfId="1043" xr:uid="{236A5516-B20A-43FB-AF52-231E4F21D162}"/>
    <cellStyle name="Currency 167" xfId="337" xr:uid="{00000000-0005-0000-0000-000086010000}"/>
    <cellStyle name="Currency 167 2" xfId="1044" xr:uid="{7D10DFB1-C604-4FC3-82D4-4FFE522CF8CC}"/>
    <cellStyle name="Currency 168" xfId="338" xr:uid="{00000000-0005-0000-0000-000087010000}"/>
    <cellStyle name="Currency 168 2" xfId="1045" xr:uid="{9B42DCFE-A20A-4CE1-97CE-13705189C43C}"/>
    <cellStyle name="Currency 169" xfId="339" xr:uid="{00000000-0005-0000-0000-000088010000}"/>
    <cellStyle name="Currency 169 2" xfId="1046" xr:uid="{4B9B6993-E1E4-4562-BB1C-843046FBAF29}"/>
    <cellStyle name="Currency 17" xfId="340" xr:uid="{00000000-0005-0000-0000-000089010000}"/>
    <cellStyle name="Currency 17 2" xfId="1047" xr:uid="{94B19D77-CB9F-40C8-B9DE-DD054336F90D}"/>
    <cellStyle name="Currency 170" xfId="341" xr:uid="{00000000-0005-0000-0000-00008A010000}"/>
    <cellStyle name="Currency 170 2" xfId="1048" xr:uid="{637E2AD2-C820-48BB-880B-2D27D56D3BEE}"/>
    <cellStyle name="Currency 171" xfId="342" xr:uid="{00000000-0005-0000-0000-00008B010000}"/>
    <cellStyle name="Currency 171 2" xfId="1049" xr:uid="{EE037D31-4F31-4FB0-BCDF-48DC9527614A}"/>
    <cellStyle name="Currency 172" xfId="343" xr:uid="{00000000-0005-0000-0000-00008C010000}"/>
    <cellStyle name="Currency 172 2" xfId="1050" xr:uid="{EA864649-01F4-4566-919D-FEE82A9C6E7B}"/>
    <cellStyle name="Currency 173" xfId="344" xr:uid="{00000000-0005-0000-0000-00008D010000}"/>
    <cellStyle name="Currency 173 2" xfId="1051" xr:uid="{F45D3EEA-EC99-447F-8EEC-DB1798D4463D}"/>
    <cellStyle name="Currency 174" xfId="345" xr:uid="{00000000-0005-0000-0000-00008E010000}"/>
    <cellStyle name="Currency 174 2" xfId="1052" xr:uid="{99226F68-8FB6-4183-9B5B-C7BCBC4F0855}"/>
    <cellStyle name="Currency 175" xfId="346" xr:uid="{00000000-0005-0000-0000-00008F010000}"/>
    <cellStyle name="Currency 175 2" xfId="1053" xr:uid="{FCFBBBEC-0976-48DF-9717-91F0BDBDC6BD}"/>
    <cellStyle name="Currency 176" xfId="347" xr:uid="{00000000-0005-0000-0000-000090010000}"/>
    <cellStyle name="Currency 176 2" xfId="1054" xr:uid="{0C78A0FE-227E-44DC-95A8-79EDC400422E}"/>
    <cellStyle name="Currency 177" xfId="348" xr:uid="{00000000-0005-0000-0000-000091010000}"/>
    <cellStyle name="Currency 177 2" xfId="1055" xr:uid="{6F36D1B0-CCC3-4716-B665-FB76BC07AB94}"/>
    <cellStyle name="Currency 178" xfId="349" xr:uid="{00000000-0005-0000-0000-000092010000}"/>
    <cellStyle name="Currency 178 2" xfId="1056" xr:uid="{B86D7643-08D7-4A7F-9902-B9560E78DE16}"/>
    <cellStyle name="Currency 179" xfId="350" xr:uid="{00000000-0005-0000-0000-000093010000}"/>
    <cellStyle name="Currency 179 2" xfId="1057" xr:uid="{CC70AD13-C572-4357-B986-F4A377644B7F}"/>
    <cellStyle name="Currency 18" xfId="351" xr:uid="{00000000-0005-0000-0000-000094010000}"/>
    <cellStyle name="Currency 18 2" xfId="1058" xr:uid="{2428D91E-1BBE-4518-B1B1-E9E28C865E15}"/>
    <cellStyle name="Currency 180" xfId="352" xr:uid="{00000000-0005-0000-0000-000095010000}"/>
    <cellStyle name="Currency 180 2" xfId="1059" xr:uid="{FDC595BA-7E65-4E68-AB68-D922EC85CF4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 2" xfId="1060" xr:uid="{F3C67113-07CC-45E8-A765-A41CDD981BB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 2" xfId="1061" xr:uid="{7693A151-F329-478D-BA62-0980A2522203}"/>
    <cellStyle name="Currency 20" xfId="374" xr:uid="{00000000-0005-0000-0000-0000AB010000}"/>
    <cellStyle name="Currency 20 2" xfId="1062" xr:uid="{E77D3630-CBB9-4741-B79A-3B0CA5A2ECE8}"/>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 2" xfId="1063" xr:uid="{FB1DF7C8-F802-4E90-B629-93C88166147B}"/>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 2" xfId="1064" xr:uid="{BAD6FF24-25A0-4F7F-93FF-A2E5B215FA2F}"/>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24" xfId="830" xr:uid="{747D9E11-5B4A-41A1-8234-8613F4A156FA}"/>
    <cellStyle name="Currency 225" xfId="1229" xr:uid="{A081D296-ED2C-4874-AAE7-F7411D77FF43}"/>
    <cellStyle name="Currency 226" xfId="1372" xr:uid="{9099518F-4CDF-4733-9C92-6AE15EF8DCAC}"/>
    <cellStyle name="Currency 227" xfId="1167" xr:uid="{21C49A53-CBA2-400C-B77D-83B47DAAA72B}"/>
    <cellStyle name="Currency 228" xfId="1367" xr:uid="{65587AC2-ED74-4EA2-9F17-E8480DE2124F}"/>
    <cellStyle name="Currency 229" xfId="1369" xr:uid="{5C12B381-E224-4ECC-8207-76ADD001EAB1}"/>
    <cellStyle name="Currency 23" xfId="401" xr:uid="{00000000-0005-0000-0000-0000C6010000}"/>
    <cellStyle name="Currency 23 2" xfId="1065" xr:uid="{829B3079-19DF-4BA1-B671-40E372C61282}"/>
    <cellStyle name="Currency 230" xfId="1168" xr:uid="{98A8F6AC-1830-4AD5-8741-7F8653874AFC}"/>
    <cellStyle name="Currency 231" xfId="1371" xr:uid="{49F83AAD-E6B8-4A39-927E-DD6E854356DE}"/>
    <cellStyle name="Currency 232" xfId="1142" xr:uid="{52CE0F18-2315-4785-B443-4A4CFA90B98B}"/>
    <cellStyle name="Currency 233" xfId="1143" xr:uid="{A40CC0F8-B42B-4A84-92E6-EAA1F79EE8C7}"/>
    <cellStyle name="Currency 24" xfId="402" xr:uid="{00000000-0005-0000-0000-0000C7010000}"/>
    <cellStyle name="Currency 24 2" xfId="1066" xr:uid="{C25C89D1-E4CD-4AA7-897D-B7037E901A5A}"/>
    <cellStyle name="Currency 25" xfId="403" xr:uid="{00000000-0005-0000-0000-0000C8010000}"/>
    <cellStyle name="Currency 25 2" xfId="1067" xr:uid="{0B44741E-B60A-490D-9745-2377F2A840A4}"/>
    <cellStyle name="Currency 26" xfId="404" xr:uid="{00000000-0005-0000-0000-0000C9010000}"/>
    <cellStyle name="Currency 26 2" xfId="1068" xr:uid="{AC2685D8-6903-4255-B0A4-1BC1EB25027D}"/>
    <cellStyle name="Currency 27" xfId="405" xr:uid="{00000000-0005-0000-0000-0000CA010000}"/>
    <cellStyle name="Currency 27 2" xfId="1069" xr:uid="{B7B24B10-A21F-4EE0-8C76-2697309ADCCA}"/>
    <cellStyle name="Currency 28" xfId="406" xr:uid="{00000000-0005-0000-0000-0000CB010000}"/>
    <cellStyle name="Currency 28 2" xfId="1070" xr:uid="{C84AA099-9EAC-4AE3-AC9B-69F0543D44FC}"/>
    <cellStyle name="Currency 29" xfId="407" xr:uid="{00000000-0005-0000-0000-0000CC010000}"/>
    <cellStyle name="Currency 29 2" xfId="1071" xr:uid="{0C909992-CB69-45F8-997D-41E481A6513B}"/>
    <cellStyle name="Currency 3" xfId="408" xr:uid="{00000000-0005-0000-0000-0000CD010000}"/>
    <cellStyle name="Currency 3 2" xfId="1072" xr:uid="{B804369C-59EA-4460-AD5B-E880EEA7153F}"/>
    <cellStyle name="Currency 30" xfId="409" xr:uid="{00000000-0005-0000-0000-0000CE010000}"/>
    <cellStyle name="Currency 30 2" xfId="1073" xr:uid="{0C624E3E-B5ED-469D-A696-A18B961CA551}"/>
    <cellStyle name="Currency 31" xfId="410" xr:uid="{00000000-0005-0000-0000-0000CF010000}"/>
    <cellStyle name="Currency 31 2" xfId="1074" xr:uid="{1B059D1C-B059-433E-9DED-3A29FE69E6CB}"/>
    <cellStyle name="Currency 32" xfId="411" xr:uid="{00000000-0005-0000-0000-0000D0010000}"/>
    <cellStyle name="Currency 32 2" xfId="1075" xr:uid="{5E73577C-EC82-4594-9CC0-1947B2A9A568}"/>
    <cellStyle name="Currency 33" xfId="412" xr:uid="{00000000-0005-0000-0000-0000D1010000}"/>
    <cellStyle name="Currency 33 2" xfId="1076" xr:uid="{0013C00E-1B50-4CDC-96F8-6086F86EC866}"/>
    <cellStyle name="Currency 34" xfId="413" xr:uid="{00000000-0005-0000-0000-0000D2010000}"/>
    <cellStyle name="Currency 34 2" xfId="1077" xr:uid="{CE94817E-DC4C-43EE-8AB1-8615A6C4CAC1}"/>
    <cellStyle name="Currency 35" xfId="414" xr:uid="{00000000-0005-0000-0000-0000D3010000}"/>
    <cellStyle name="Currency 35 2" xfId="1078" xr:uid="{FB378A73-5400-41BD-A804-4ABDE71421BE}"/>
    <cellStyle name="Currency 36" xfId="415" xr:uid="{00000000-0005-0000-0000-0000D4010000}"/>
    <cellStyle name="Currency 36 2" xfId="1079" xr:uid="{51B531FA-90C0-4C07-9A29-C030D31C086B}"/>
    <cellStyle name="Currency 37" xfId="416" xr:uid="{00000000-0005-0000-0000-0000D5010000}"/>
    <cellStyle name="Currency 37 2" xfId="1080" xr:uid="{2D8ABB33-E2E5-4EEA-9771-65270CA3DD1F}"/>
    <cellStyle name="Currency 38" xfId="417" xr:uid="{00000000-0005-0000-0000-0000D6010000}"/>
    <cellStyle name="Currency 38 2" xfId="1081" xr:uid="{BAC49FE9-D010-4C32-826D-117A4B205965}"/>
    <cellStyle name="Currency 39" xfId="418" xr:uid="{00000000-0005-0000-0000-0000D7010000}"/>
    <cellStyle name="Currency 39 2" xfId="1082" xr:uid="{1843374A-A258-476B-9433-DF6FEF2E3A7E}"/>
    <cellStyle name="Currency 4" xfId="419" xr:uid="{00000000-0005-0000-0000-0000D8010000}"/>
    <cellStyle name="Currency 4 2" xfId="1083" xr:uid="{A7EC8A51-F7D2-4918-BAC0-67707D92D3E8}"/>
    <cellStyle name="Currency 40" xfId="420" xr:uid="{00000000-0005-0000-0000-0000D9010000}"/>
    <cellStyle name="Currency 40 2" xfId="1084" xr:uid="{8D801C40-FD5B-48C6-87E3-6BD60B517ADC}"/>
    <cellStyle name="Currency 41" xfId="421" xr:uid="{00000000-0005-0000-0000-0000DA010000}"/>
    <cellStyle name="Currency 41 2" xfId="1085" xr:uid="{AC98C145-CC31-45B2-8B5B-E5355E55CE48}"/>
    <cellStyle name="Currency 42" xfId="422" xr:uid="{00000000-0005-0000-0000-0000DB010000}"/>
    <cellStyle name="Currency 42 2" xfId="1086" xr:uid="{F8B36441-1270-4BC8-96A3-BAC67EBEC0FB}"/>
    <cellStyle name="Currency 43" xfId="423" xr:uid="{00000000-0005-0000-0000-0000DC010000}"/>
    <cellStyle name="Currency 43 2" xfId="1087" xr:uid="{5C37104F-7120-447C-AED2-5F6532754C5B}"/>
    <cellStyle name="Currency 44" xfId="424" xr:uid="{00000000-0005-0000-0000-0000DD010000}"/>
    <cellStyle name="Currency 44 2" xfId="1088" xr:uid="{0988AA07-E407-4383-A908-A7E2F9749B6B}"/>
    <cellStyle name="Currency 45" xfId="425" xr:uid="{00000000-0005-0000-0000-0000DE010000}"/>
    <cellStyle name="Currency 45 2" xfId="1089" xr:uid="{C3A1AE0D-A788-4B30-89B7-DD03B7855DC3}"/>
    <cellStyle name="Currency 46" xfId="426" xr:uid="{00000000-0005-0000-0000-0000DF010000}"/>
    <cellStyle name="Currency 46 2" xfId="1090" xr:uid="{A69D565A-E21E-40E0-94D4-655C1A2563B0}"/>
    <cellStyle name="Currency 47" xfId="427" xr:uid="{00000000-0005-0000-0000-0000E0010000}"/>
    <cellStyle name="Currency 47 2" xfId="1091" xr:uid="{797EF7F0-B383-454A-BFAB-0341517411DB}"/>
    <cellStyle name="Currency 48" xfId="428" xr:uid="{00000000-0005-0000-0000-0000E1010000}"/>
    <cellStyle name="Currency 48 2" xfId="1092" xr:uid="{9CB1CFEA-4A6A-4594-911C-8E2E75ED1D7F}"/>
    <cellStyle name="Currency 49" xfId="429" xr:uid="{00000000-0005-0000-0000-0000E2010000}"/>
    <cellStyle name="Currency 49 2" xfId="1093" xr:uid="{B615EDC0-94B9-4EB8-A42E-1BE738BF3478}"/>
    <cellStyle name="Currency 5" xfId="430" xr:uid="{00000000-0005-0000-0000-0000E3010000}"/>
    <cellStyle name="Currency 5 2" xfId="1094" xr:uid="{BE8C9DDE-C5BD-4530-8976-80E05B816CF4}"/>
    <cellStyle name="Currency 50" xfId="431" xr:uid="{00000000-0005-0000-0000-0000E4010000}"/>
    <cellStyle name="Currency 50 2" xfId="1095" xr:uid="{9853857C-0A8B-4C84-AB82-1AD764F6ED4D}"/>
    <cellStyle name="Currency 51" xfId="432" xr:uid="{00000000-0005-0000-0000-0000E5010000}"/>
    <cellStyle name="Currency 51 2" xfId="1096" xr:uid="{0D890D97-5F09-4595-B1F0-91B6F1BD57DB}"/>
    <cellStyle name="Currency 52" xfId="433" xr:uid="{00000000-0005-0000-0000-0000E6010000}"/>
    <cellStyle name="Currency 52 2" xfId="1097" xr:uid="{D8F5D6D2-A88D-4BAA-A22C-4CE35B596031}"/>
    <cellStyle name="Currency 53" xfId="434" xr:uid="{00000000-0005-0000-0000-0000E7010000}"/>
    <cellStyle name="Currency 53 2" xfId="1098" xr:uid="{03261DDE-0946-4E7E-ABC1-C891EA2B376B}"/>
    <cellStyle name="Currency 54" xfId="435" xr:uid="{00000000-0005-0000-0000-0000E8010000}"/>
    <cellStyle name="Currency 54 2" xfId="1099" xr:uid="{1B1CDC4E-1E11-48B8-A048-3E8B3CF28120}"/>
    <cellStyle name="Currency 55" xfId="436" xr:uid="{00000000-0005-0000-0000-0000E9010000}"/>
    <cellStyle name="Currency 55 2" xfId="1100" xr:uid="{EC524902-F198-44F5-9E30-0B1F7C41190A}"/>
    <cellStyle name="Currency 56" xfId="437" xr:uid="{00000000-0005-0000-0000-0000EA010000}"/>
    <cellStyle name="Currency 56 2" xfId="1101" xr:uid="{0710A796-236A-4B5C-8717-CCEF99B44505}"/>
    <cellStyle name="Currency 57" xfId="438" xr:uid="{00000000-0005-0000-0000-0000EB010000}"/>
    <cellStyle name="Currency 57 2" xfId="1102" xr:uid="{5B2D272E-3318-4BFB-ADB7-B474198B710A}"/>
    <cellStyle name="Currency 58" xfId="439" xr:uid="{00000000-0005-0000-0000-0000EC010000}"/>
    <cellStyle name="Currency 58 2" xfId="1103" xr:uid="{530BC213-49BC-4927-BB01-4D07EEFF2CAD}"/>
    <cellStyle name="Currency 59" xfId="440" xr:uid="{00000000-0005-0000-0000-0000ED010000}"/>
    <cellStyle name="Currency 59 2" xfId="1104" xr:uid="{C332E90C-6F45-49B8-B4B6-933EEF230C99}"/>
    <cellStyle name="Currency 6" xfId="441" xr:uid="{00000000-0005-0000-0000-0000EE010000}"/>
    <cellStyle name="Currency 6 2" xfId="1105" xr:uid="{DCA0A542-1DBB-4CE0-B2C3-F13A90EE7354}"/>
    <cellStyle name="Currency 60" xfId="442" xr:uid="{00000000-0005-0000-0000-0000EF010000}"/>
    <cellStyle name="Currency 60 2" xfId="1106" xr:uid="{98AE2FCF-703C-46AB-99ED-27CACF9DB481}"/>
    <cellStyle name="Currency 61" xfId="443" xr:uid="{00000000-0005-0000-0000-0000F0010000}"/>
    <cellStyle name="Currency 61 2" xfId="1107" xr:uid="{A82BF4F1-D6F7-45E0-8948-5F33ED86952E}"/>
    <cellStyle name="Currency 62" xfId="444" xr:uid="{00000000-0005-0000-0000-0000F1010000}"/>
    <cellStyle name="Currency 62 2" xfId="1108" xr:uid="{6083E797-19E3-4CEC-B40E-B325A2D9303C}"/>
    <cellStyle name="Currency 63" xfId="445" xr:uid="{00000000-0005-0000-0000-0000F2010000}"/>
    <cellStyle name="Currency 63 2" xfId="1109" xr:uid="{1BEC5229-4A0F-4F55-8068-46F706149EE2}"/>
    <cellStyle name="Currency 64" xfId="446" xr:uid="{00000000-0005-0000-0000-0000F3010000}"/>
    <cellStyle name="Currency 64 2" xfId="1110" xr:uid="{1EBECDFC-CB9F-4A35-8010-48340780F145}"/>
    <cellStyle name="Currency 65" xfId="447" xr:uid="{00000000-0005-0000-0000-0000F4010000}"/>
    <cellStyle name="Currency 65 2" xfId="1111" xr:uid="{46842B05-F779-4D94-A426-9034F6962D5D}"/>
    <cellStyle name="Currency 66" xfId="448" xr:uid="{00000000-0005-0000-0000-0000F5010000}"/>
    <cellStyle name="Currency 66 2" xfId="1112" xr:uid="{85779225-BEB0-4473-8295-A87E48D8D6DD}"/>
    <cellStyle name="Currency 67" xfId="449" xr:uid="{00000000-0005-0000-0000-0000F6010000}"/>
    <cellStyle name="Currency 67 2" xfId="1113" xr:uid="{481F4460-1071-446E-ADCC-15924B820E8D}"/>
    <cellStyle name="Currency 68" xfId="450" xr:uid="{00000000-0005-0000-0000-0000F7010000}"/>
    <cellStyle name="Currency 68 2" xfId="1114" xr:uid="{0F53892D-6F41-49E6-A7A8-79A0E491C7B4}"/>
    <cellStyle name="Currency 69" xfId="451" xr:uid="{00000000-0005-0000-0000-0000F8010000}"/>
    <cellStyle name="Currency 69 2" xfId="1115" xr:uid="{09EB2C4C-853B-4EA8-BD84-87AEC425A708}"/>
    <cellStyle name="Currency 7" xfId="452" xr:uid="{00000000-0005-0000-0000-0000F9010000}"/>
    <cellStyle name="Currency 7 2" xfId="1116" xr:uid="{00DD643F-E83F-4693-ADE4-0265A162BCBA}"/>
    <cellStyle name="Currency 70" xfId="453" xr:uid="{00000000-0005-0000-0000-0000FA010000}"/>
    <cellStyle name="Currency 70 2" xfId="1117" xr:uid="{F8C47B8F-2418-421F-8EE9-8ECDABE18FCE}"/>
    <cellStyle name="Currency 71" xfId="454" xr:uid="{00000000-0005-0000-0000-0000FB010000}"/>
    <cellStyle name="Currency 71 2" xfId="1118" xr:uid="{2FBD0BBB-2E25-4CC6-B918-806F48B76797}"/>
    <cellStyle name="Currency 72" xfId="455" xr:uid="{00000000-0005-0000-0000-0000FC010000}"/>
    <cellStyle name="Currency 72 2" xfId="1119" xr:uid="{84A34E93-F49C-4A04-AAE6-DF00D5791057}"/>
    <cellStyle name="Currency 73" xfId="456" xr:uid="{00000000-0005-0000-0000-0000FD010000}"/>
    <cellStyle name="Currency 73 2" xfId="1120" xr:uid="{7CEFD346-0689-466D-9696-405EBAC6760E}"/>
    <cellStyle name="Currency 74" xfId="457" xr:uid="{00000000-0005-0000-0000-0000FE010000}"/>
    <cellStyle name="Currency 74 2" xfId="1121" xr:uid="{AFEC7523-8971-44D4-821D-E3AD4742B575}"/>
    <cellStyle name="Currency 75" xfId="458" xr:uid="{00000000-0005-0000-0000-0000FF010000}"/>
    <cellStyle name="Currency 75 2" xfId="1122" xr:uid="{4C88536B-1E67-44AF-99DF-85F5A65E4471}"/>
    <cellStyle name="Currency 76" xfId="459" xr:uid="{00000000-0005-0000-0000-000000020000}"/>
    <cellStyle name="Currency 76 2" xfId="1123" xr:uid="{D2A84EE3-23FF-4F5A-A1C1-CEDA37FF6F8E}"/>
    <cellStyle name="Currency 77" xfId="460" xr:uid="{00000000-0005-0000-0000-000001020000}"/>
    <cellStyle name="Currency 77 2" xfId="1124" xr:uid="{DA740B0F-C281-487A-8153-4CC51D3F3935}"/>
    <cellStyle name="Currency 78" xfId="461" xr:uid="{00000000-0005-0000-0000-000002020000}"/>
    <cellStyle name="Currency 78 2" xfId="1125" xr:uid="{F89B9B71-9C2A-4164-9215-2D2B42650CD8}"/>
    <cellStyle name="Currency 79" xfId="462" xr:uid="{00000000-0005-0000-0000-000003020000}"/>
    <cellStyle name="Currency 79 2" xfId="1126" xr:uid="{15D0805F-833D-4DB2-81AC-02C526D9CC74}"/>
    <cellStyle name="Currency 8" xfId="463" xr:uid="{00000000-0005-0000-0000-000004020000}"/>
    <cellStyle name="Currency 8 2" xfId="1127" xr:uid="{2E211A09-7EC4-4D83-9294-3823A66F4C6E}"/>
    <cellStyle name="Currency 80" xfId="464" xr:uid="{00000000-0005-0000-0000-000005020000}"/>
    <cellStyle name="Currency 80 2" xfId="1128" xr:uid="{5249AF60-5C9C-4861-8100-CC99C6E55C0E}"/>
    <cellStyle name="Currency 81" xfId="465" xr:uid="{00000000-0005-0000-0000-000006020000}"/>
    <cellStyle name="Currency 81 2" xfId="1129" xr:uid="{8C7DD5A3-BD90-4E49-AD37-1D00E3FF2D5C}"/>
    <cellStyle name="Currency 82" xfId="466" xr:uid="{00000000-0005-0000-0000-000007020000}"/>
    <cellStyle name="Currency 82 2" xfId="1130" xr:uid="{637CFAFB-36ED-4F69-B47D-2850F56CA12A}"/>
    <cellStyle name="Currency 83" xfId="467" xr:uid="{00000000-0005-0000-0000-000008020000}"/>
    <cellStyle name="Currency 83 2" xfId="1131" xr:uid="{5111113F-946C-49FE-8C09-F7CA83E2B561}"/>
    <cellStyle name="Currency 84" xfId="468" xr:uid="{00000000-0005-0000-0000-000009020000}"/>
    <cellStyle name="Currency 84 2" xfId="1132" xr:uid="{7F6725AE-A591-49A2-A067-712821B7B9C0}"/>
    <cellStyle name="Currency 85" xfId="469" xr:uid="{00000000-0005-0000-0000-00000A020000}"/>
    <cellStyle name="Currency 85 2" xfId="1133" xr:uid="{022F062E-8E2A-46F1-AC32-6321864E34C8}"/>
    <cellStyle name="Currency 86" xfId="470" xr:uid="{00000000-0005-0000-0000-00000B020000}"/>
    <cellStyle name="Currency 86 2" xfId="1134" xr:uid="{FDE01DDB-EDA2-4D97-8C59-996B8284E5AF}"/>
    <cellStyle name="Currency 87" xfId="471" xr:uid="{00000000-0005-0000-0000-00000C020000}"/>
    <cellStyle name="Currency 87 2" xfId="1135" xr:uid="{4B67E980-67FF-4269-81E8-123C2D45E239}"/>
    <cellStyle name="Currency 88" xfId="472" xr:uid="{00000000-0005-0000-0000-00000D020000}"/>
    <cellStyle name="Currency 88 2" xfId="1136" xr:uid="{8CB5C2D1-60F8-4BC7-ACE4-208B3B88930C}"/>
    <cellStyle name="Currency 89" xfId="473" xr:uid="{00000000-0005-0000-0000-00000E020000}"/>
    <cellStyle name="Currency 89 2" xfId="1137" xr:uid="{9B36AE7B-2A8D-445F-91EA-2C5F2877B10D}"/>
    <cellStyle name="Currency 9" xfId="474" xr:uid="{00000000-0005-0000-0000-00000F020000}"/>
    <cellStyle name="Currency 9 2" xfId="1138" xr:uid="{17C5BE51-13E9-4E19-89AD-4A43FFAE5330}"/>
    <cellStyle name="Currency 90" xfId="475" xr:uid="{00000000-0005-0000-0000-000010020000}"/>
    <cellStyle name="Currency 90 2" xfId="1139" xr:uid="{C9EBAE9C-9CD7-4907-A7FE-078172E65917}"/>
    <cellStyle name="Currency 91" xfId="476" xr:uid="{00000000-0005-0000-0000-000011020000}"/>
    <cellStyle name="Currency 91 2" xfId="1140" xr:uid="{E1A681DE-50D1-4696-A0C0-667E67D1B42E}"/>
    <cellStyle name="Currency 92" xfId="477" xr:uid="{00000000-0005-0000-0000-000012020000}"/>
    <cellStyle name="Currency 92 2" xfId="1141" xr:uid="{BE3179DB-D913-4BE3-9AAA-C26F8C8CCED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314" xr:uid="{8FA685C9-E314-49ED-AB25-DE22CDBA7197}"/>
    <cellStyle name="Normal 13 2 2 2 2 2 3" xfId="1198" xr:uid="{46186474-EE52-41F1-AAB7-504A1ECAFF79}"/>
    <cellStyle name="Normal 13 2 2 2 2 3" xfId="729" xr:uid="{F7E642FC-6515-4C96-BF0C-73AEC1DE4ADF}"/>
    <cellStyle name="Normal 13 2 2 2 2 3 2" xfId="1267" xr:uid="{48F177B5-99AB-4972-8999-9893052D98B7}"/>
    <cellStyle name="Normal 13 2 2 2 2 4" xfId="1147" xr:uid="{083FEA73-56C9-4B30-8941-D44C4E219068}"/>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315" xr:uid="{79684992-1546-4A4F-949C-FA456CAA40F5}"/>
    <cellStyle name="Normal 13 2 2 2 3 2 3" xfId="1199" xr:uid="{AE495C8D-2EF8-43B7-A556-C1898CD98955}"/>
    <cellStyle name="Normal 13 2 2 2 3 3" xfId="730" xr:uid="{217E2C86-D28F-4667-8EB7-18B8E5C66798}"/>
    <cellStyle name="Normal 13 2 2 2 3 3 2" xfId="1268" xr:uid="{6B56F504-339C-4273-9E31-503CF4E4B00A}"/>
    <cellStyle name="Normal 13 2 2 2 3 4" xfId="1148" xr:uid="{8925539D-B12B-4D59-98F4-6F3E7CD41844}"/>
    <cellStyle name="Normal 13 2 2 2 4" xfId="638" xr:uid="{00000000-0005-0000-0000-00004C020000}"/>
    <cellStyle name="Normal 13 2 2 2 4 2" xfId="775" xr:uid="{9DD2384D-9728-4663-8046-D79F77604DA2}"/>
    <cellStyle name="Normal 13 2 2 2 4 2 2" xfId="1313" xr:uid="{F058D86D-2B77-47CD-B152-EAABBDEC34F6}"/>
    <cellStyle name="Normal 13 2 2 2 4 3" xfId="1197" xr:uid="{7556F5C8-3467-44AF-8DCB-8267F340A230}"/>
    <cellStyle name="Normal 13 2 2 2 5" xfId="728" xr:uid="{70E49861-77DE-4FCA-9F03-2E66F0E07D24}"/>
    <cellStyle name="Normal 13 2 2 2 5 2" xfId="1266" xr:uid="{75E5D832-CD5C-4608-B541-60F0623ACAD0}"/>
    <cellStyle name="Normal 13 2 2 2 6" xfId="1146" xr:uid="{DA707568-5A2F-4DCC-8A26-F5D12847E508}"/>
    <cellStyle name="Normal 13 2 2 3" xfId="637" xr:uid="{00000000-0005-0000-0000-00004D020000}"/>
    <cellStyle name="Normal 13 2 2 3 2" xfId="774" xr:uid="{9843F705-B6F1-47BA-9AAF-DC472586A2A6}"/>
    <cellStyle name="Normal 13 2 2 3 2 2" xfId="1312" xr:uid="{4A0983D9-BC17-458A-88A9-5F5D482536C8}"/>
    <cellStyle name="Normal 13 2 2 3 3" xfId="1196" xr:uid="{EB23F1F6-05FA-4A1E-9895-10D87C22BF16}"/>
    <cellStyle name="Normal 13 2 2 4" xfId="727" xr:uid="{BBBF9789-6ECD-417E-8D96-760118FC6639}"/>
    <cellStyle name="Normal 13 2 2 4 2" xfId="1265" xr:uid="{A5136D3D-8A26-461D-8777-A26F03C3390C}"/>
    <cellStyle name="Normal 13 2 2 5" xfId="1145" xr:uid="{6FB253A3-9F03-447B-AED6-926FD8763AEA}"/>
    <cellStyle name="Normal 13 2 3" xfId="513" xr:uid="{00000000-0005-0000-0000-00004E020000}"/>
    <cellStyle name="Normal 13 2 3 2" xfId="641" xr:uid="{00000000-0005-0000-0000-00004F020000}"/>
    <cellStyle name="Normal 13 2 3 2 2" xfId="778" xr:uid="{B4AF2282-B0D2-478B-89A0-06C94235AEDC}"/>
    <cellStyle name="Normal 13 2 3 2 2 2" xfId="1316" xr:uid="{5DED99DB-7A80-480D-B54E-1BAFF1483055}"/>
    <cellStyle name="Normal 13 2 3 2 3" xfId="1200" xr:uid="{2A2C6905-D12E-4420-A39C-148B09421819}"/>
    <cellStyle name="Normal 13 2 3 3" xfId="731" xr:uid="{D638219D-FAF2-4D70-972F-879DF1ADCC78}"/>
    <cellStyle name="Normal 13 2 3 3 2" xfId="1269" xr:uid="{237E6E0E-F14A-4830-8251-64D25858C6D5}"/>
    <cellStyle name="Normal 13 2 3 4" xfId="1149" xr:uid="{98E0260E-0102-407D-9063-51846DAAABCC}"/>
    <cellStyle name="Normal 13 2 4" xfId="636" xr:uid="{00000000-0005-0000-0000-000050020000}"/>
    <cellStyle name="Normal 13 2 4 2" xfId="773" xr:uid="{924C57E5-2D63-4800-A70B-86DF745E6952}"/>
    <cellStyle name="Normal 13 2 4 2 2" xfId="1311" xr:uid="{CEF6599E-7C96-4EBD-8BE3-A1262A8D4B41}"/>
    <cellStyle name="Normal 13 2 4 3" xfId="1195" xr:uid="{13B701CF-BFD8-47A4-97FE-FA6EE97FB993}"/>
    <cellStyle name="Normal 13 2 5" xfId="726" xr:uid="{13862D8D-C120-4ACD-9F73-65901595AA90}"/>
    <cellStyle name="Normal 13 2 5 2" xfId="1264" xr:uid="{E6B233BD-D227-4F5A-83FD-2E01A4C8C097}"/>
    <cellStyle name="Normal 13 2 6" xfId="1144" xr:uid="{68E72561-CD8B-4B62-BC0F-9DB06A6D5FC7}"/>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318" xr:uid="{42177420-6DEC-48B6-A117-EBB409ECC89C}"/>
    <cellStyle name="Normal 13 3 2 2 3" xfId="1202" xr:uid="{CC2CA220-54EB-405D-A16C-CE7116924D4E}"/>
    <cellStyle name="Normal 13 3 2 3" xfId="733" xr:uid="{C506AF63-BAF5-446B-8634-6B173C3D2277}"/>
    <cellStyle name="Normal 13 3 2 3 2" xfId="1271" xr:uid="{FAA68350-1FE8-49B3-B15D-5BE00E2344D6}"/>
    <cellStyle name="Normal 13 3 2 4" xfId="1151" xr:uid="{0013AE54-6B3F-4B3D-B497-08BEDC1A1E4E}"/>
    <cellStyle name="Normal 13 3 3" xfId="642" xr:uid="{00000000-0005-0000-0000-000054020000}"/>
    <cellStyle name="Normal 13 3 3 2" xfId="779" xr:uid="{2D64F0B6-F2D4-4753-ACAB-B8970C19DF11}"/>
    <cellStyle name="Normal 13 3 3 2 2" xfId="1317" xr:uid="{388F8F09-BB75-4514-AF01-3ADD0CDA6E81}"/>
    <cellStyle name="Normal 13 3 3 3" xfId="1201" xr:uid="{A94D99D9-73C9-4803-AF8F-0D89BD27F99E}"/>
    <cellStyle name="Normal 13 3 4" xfId="732" xr:uid="{A8FFA28B-3FBA-4810-9FB7-E8BC8786E106}"/>
    <cellStyle name="Normal 13 3 4 2" xfId="1270" xr:uid="{CE792AD4-2746-4C3D-8742-D9DE5C2857F4}"/>
    <cellStyle name="Normal 13 3 5" xfId="1150" xr:uid="{D1555772-2492-4E01-A8A3-84645CF61C6F}"/>
    <cellStyle name="Normal 13 4" xfId="516" xr:uid="{00000000-0005-0000-0000-000055020000}"/>
    <cellStyle name="Normal 13 4 2" xfId="644" xr:uid="{00000000-0005-0000-0000-000056020000}"/>
    <cellStyle name="Normal 13 4 2 2" xfId="781" xr:uid="{1C21DE69-2493-4CFD-AB7C-13CD278C565F}"/>
    <cellStyle name="Normal 13 4 2 2 2" xfId="1319" xr:uid="{6B9EF44C-31CC-4DC3-82FE-75746A358EF7}"/>
    <cellStyle name="Normal 13 4 2 3" xfId="1203" xr:uid="{7494268E-3628-4FF1-9A2D-EB1CEE3161EB}"/>
    <cellStyle name="Normal 13 4 3" xfId="734" xr:uid="{38E01FFC-D61C-4E61-B3A4-423B54ECD7D6}"/>
    <cellStyle name="Normal 13 4 3 2" xfId="1272" xr:uid="{7AD56755-1E69-411D-9518-D30F495A6067}"/>
    <cellStyle name="Normal 13 4 4" xfId="1152" xr:uid="{B3B1664C-801A-497E-A4DF-9553A0B36BDD}"/>
    <cellStyle name="Normal 13 5" xfId="635" xr:uid="{00000000-0005-0000-0000-000057020000}"/>
    <cellStyle name="Normal 13 5 2" xfId="772" xr:uid="{F8A01035-FD81-4170-AC37-95B4477EB95E}"/>
    <cellStyle name="Normal 13 5 2 2" xfId="1310" xr:uid="{BCBE099B-428C-46FC-8926-0BC1609C93C0}"/>
    <cellStyle name="Normal 13 5 3" xfId="1194" xr:uid="{99904851-443E-4B1D-AF10-DDCE3434F7BE}"/>
    <cellStyle name="Normal 13 6" xfId="517" xr:uid="{00000000-0005-0000-0000-000058020000}"/>
    <cellStyle name="Normal 13 6 2" xfId="645" xr:uid="{00000000-0005-0000-0000-000059020000}"/>
    <cellStyle name="Normal 13 6 2 2" xfId="782" xr:uid="{57E1D229-3A53-40B5-BE22-FDB47E104338}"/>
    <cellStyle name="Normal 13 6 2 2 2" xfId="1320" xr:uid="{043C993F-0A7A-474D-A25D-8FAFE0853C0F}"/>
    <cellStyle name="Normal 13 6 2 3" xfId="1204" xr:uid="{23025F6A-116E-4DA7-8A4A-8B60D289529E}"/>
    <cellStyle name="Normal 13 6 3" xfId="735" xr:uid="{6D8D5F10-C45C-44AF-9B94-9F21A3A87E4B}"/>
    <cellStyle name="Normal 13 6 3 2" xfId="1273" xr:uid="{C70B90A1-5E93-4B3C-B141-14F6B9789949}"/>
    <cellStyle name="Normal 13 6 4" xfId="1153" xr:uid="{C3BD2C00-8802-46DD-AE81-5589094F847B}"/>
    <cellStyle name="Normal 13 7" xfId="725" xr:uid="{8A2E9159-67EF-4D2A-B9C2-AE5A64726B19}"/>
    <cellStyle name="Normal 13 7 2" xfId="1263" xr:uid="{F14D2633-8A22-45BA-9A6F-3F6735DF0738}"/>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321" xr:uid="{249E9A22-78BA-4D50-8EEB-81457BB0EE15}"/>
    <cellStyle name="Normal 2 2 2 2 3" xfId="1205" xr:uid="{3E76748E-5CD1-483C-8588-D86598C4C7DE}"/>
    <cellStyle name="Normal 2 2 2 3" xfId="736" xr:uid="{A3802D78-3B2F-46A9-976C-16D5D1A814A2}"/>
    <cellStyle name="Normal 2 2 2 3 2" xfId="1274" xr:uid="{A269CDEB-3271-47C6-AD57-3BB68BCAB567}"/>
    <cellStyle name="Normal 2 2 2 4" xfId="1154" xr:uid="{BF7C53A3-ECC3-4832-B450-C1691B39A0EC}"/>
    <cellStyle name="Normal 2 2 3" xfId="525" xr:uid="{00000000-0005-0000-0000-000062020000}"/>
    <cellStyle name="Normal 2 2 3 2" xfId="647" xr:uid="{00000000-0005-0000-0000-000063020000}"/>
    <cellStyle name="Normal 2 2 3 2 2" xfId="784" xr:uid="{C566D045-DC4F-4DC4-8267-F76C64080F82}"/>
    <cellStyle name="Normal 2 2 3 2 2 2" xfId="1322" xr:uid="{C70135F7-488E-45AD-AFD7-3833CEA82A38}"/>
    <cellStyle name="Normal 2 2 3 2 3" xfId="1206" xr:uid="{64F463A4-FE6B-40F2-BCCE-BB5B22BE8B0B}"/>
    <cellStyle name="Normal 2 2 3 3" xfId="737" xr:uid="{D9BD5694-2E8F-4E1C-9453-E73B38E022CC}"/>
    <cellStyle name="Normal 2 2 3 3 2" xfId="1275" xr:uid="{44378A9E-8F34-45C4-A411-D876C827935E}"/>
    <cellStyle name="Normal 2 2 3 4" xfId="1155" xr:uid="{B60F4C90-6839-4488-9684-48507CEB687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323" xr:uid="{42A45250-320E-4D0C-A98C-250ABAD679B7}"/>
    <cellStyle name="Normal 2 3 2 2 3" xfId="1207" xr:uid="{07AAFC3E-B0EA-4D13-8306-89306815A66F}"/>
    <cellStyle name="Normal 2 3 2 3" xfId="738" xr:uid="{9AB5990D-0C25-4A4B-BDB5-317FA693F5A2}"/>
    <cellStyle name="Normal 2 3 2 3 2" xfId="1276" xr:uid="{9C56FBD0-A321-4DEC-9114-8420F5115744}"/>
    <cellStyle name="Normal 2 3 2 4" xfId="1156" xr:uid="{6E3C0718-2095-4EBF-BCEC-B8A143646F65}"/>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324" xr:uid="{BDB6F7F5-5088-41C3-826D-0868F4138D68}"/>
    <cellStyle name="Normal 2 4 2 2 3" xfId="1208" xr:uid="{0A64462B-C8CC-4BE1-9637-2919B720FBE4}"/>
    <cellStyle name="Normal 2 4 2 3" xfId="739" xr:uid="{5D198248-154E-4873-9612-83DD012631A4}"/>
    <cellStyle name="Normal 2 4 2 3 2" xfId="1277" xr:uid="{B80738E5-8162-4695-8296-4EC62BEBF9D5}"/>
    <cellStyle name="Normal 2 4 2 4" xfId="1157" xr:uid="{3DD38B52-5A4E-4F8D-8310-0EA72A2A1702}"/>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325" xr:uid="{E178967C-B570-4F8C-8F37-2B4A23F4B420}"/>
    <cellStyle name="Normal 3 2 2 3" xfId="1209" xr:uid="{DF9D4CBF-B976-49F4-A2F1-96A16DF72EE5}"/>
    <cellStyle name="Normal 3 2 3" xfId="740" xr:uid="{377DC67A-60E6-48D5-A9E8-578699562D33}"/>
    <cellStyle name="Normal 3 2 3 2" xfId="1278" xr:uid="{85C4FCE7-E270-42C2-BC98-2DEFDF448568}"/>
    <cellStyle name="Normal 3 2 4" xfId="1159" xr:uid="{2E2CDB5D-595F-44E5-B2BF-E0FC433464E8}"/>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326" xr:uid="{98F3E75C-7B91-477C-81AD-F53C39249E08}"/>
    <cellStyle name="Normal 3 4 2 3" xfId="1210" xr:uid="{71CFE6A8-0B80-4809-84B8-08095FA47288}"/>
    <cellStyle name="Normal 3 4 3" xfId="741" xr:uid="{3EA5D8E4-6834-4490-B126-B0CDD22E95FC}"/>
    <cellStyle name="Normal 3 4 3 2" xfId="1279" xr:uid="{01E58E71-B4FE-4C25-8BB9-D9BC7118AF00}"/>
    <cellStyle name="Normal 3 4 4" xfId="1160" xr:uid="{256F7312-4F00-452E-8FD7-81C7CC5F06AA}"/>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329" xr:uid="{ED8E9C1A-F2F4-40BB-A10C-B4117F77F0D0}"/>
    <cellStyle name="Normal 3 8 2 2 2 3" xfId="1213" xr:uid="{1C76C138-F5DD-46B8-BA7C-E6ACC2518B35}"/>
    <cellStyle name="Normal 3 8 2 2 3" xfId="744" xr:uid="{308FA54C-9BC3-4284-9C32-F899617D1BC3}"/>
    <cellStyle name="Normal 3 8 2 2 3 2" xfId="1282" xr:uid="{FC5082AC-3EC2-4B75-AF4C-34015519101C}"/>
    <cellStyle name="Normal 3 8 2 2 4" xfId="1163" xr:uid="{AD869F41-0A74-479B-B3AC-4A2B57CB3E47}"/>
    <cellStyle name="Normal 3 8 2 3" xfId="653" xr:uid="{00000000-0005-0000-0000-000077020000}"/>
    <cellStyle name="Normal 3 8 2 3 2" xfId="790" xr:uid="{69921434-A489-4286-ADDD-AD50D353D66D}"/>
    <cellStyle name="Normal 3 8 2 3 2 2" xfId="1328" xr:uid="{FBAB9EE4-8122-4B02-A4C1-68E0D14692A3}"/>
    <cellStyle name="Normal 3 8 2 3 3" xfId="1212" xr:uid="{63C127D1-5536-4F13-A893-F04D52AA8521}"/>
    <cellStyle name="Normal 3 8 2 4" xfId="743" xr:uid="{AAEE4AB8-02EC-474A-8844-C6400B8C5517}"/>
    <cellStyle name="Normal 3 8 2 4 2" xfId="1281" xr:uid="{2579D109-E434-4509-8C82-BD61D7368D77}"/>
    <cellStyle name="Normal 3 8 2 5" xfId="1162" xr:uid="{3EE60D21-D834-43D3-90C4-0C753FABA9A4}"/>
    <cellStyle name="Normal 3 8 3" xfId="540" xr:uid="{00000000-0005-0000-0000-000078020000}"/>
    <cellStyle name="Normal 3 8 3 2" xfId="655" xr:uid="{00000000-0005-0000-0000-000079020000}"/>
    <cellStyle name="Normal 3 8 3 2 2" xfId="792" xr:uid="{F1F1E672-46F7-4F96-AD70-77C2114D89F8}"/>
    <cellStyle name="Normal 3 8 3 2 2 2" xfId="1330" xr:uid="{5A7C2396-0CDB-4CD7-8A5B-7F01E75533DF}"/>
    <cellStyle name="Normal 3 8 3 2 3" xfId="1214" xr:uid="{A0E658BB-DE8F-49EC-BE46-2CE45E5A6518}"/>
    <cellStyle name="Normal 3 8 3 3" xfId="745" xr:uid="{AF3DC75E-05A9-4174-BE89-59F25C5D1C4B}"/>
    <cellStyle name="Normal 3 8 3 3 2" xfId="1283" xr:uid="{963E68CE-2E90-44F0-AA08-B879881618B0}"/>
    <cellStyle name="Normal 3 8 3 4" xfId="1164" xr:uid="{ACB9A5DF-E864-4515-BE21-89BCBDD5FE0C}"/>
    <cellStyle name="Normal 3 8 4" xfId="652" xr:uid="{00000000-0005-0000-0000-00007A020000}"/>
    <cellStyle name="Normal 3 8 4 2" xfId="789" xr:uid="{CA7AF605-D634-4851-8C95-3635FFCD681C}"/>
    <cellStyle name="Normal 3 8 4 2 2" xfId="1327" xr:uid="{204FDA46-8201-47EE-98EB-160C777B2005}"/>
    <cellStyle name="Normal 3 8 4 3" xfId="1211" xr:uid="{A1D5C5AB-8AF5-49A7-9424-F4316F0CFD55}"/>
    <cellStyle name="Normal 3 8 5" xfId="742" xr:uid="{C5F7FE80-F11C-4EC4-8219-37EABB1B2D82}"/>
    <cellStyle name="Normal 3 8 5 2" xfId="1280" xr:uid="{30D9AB0C-0BCD-46B5-B66F-B038BDAA57F5}"/>
    <cellStyle name="Normal 3 8 6" xfId="1161" xr:uid="{472F81EA-51A4-40B9-B659-279A3A1C6603}"/>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331" xr:uid="{F78B1292-9052-4F1D-B8FC-C9FEC622099E}"/>
    <cellStyle name="Normal 4 2 2 3" xfId="1215" xr:uid="{0E10EF52-D26A-47FC-A862-09DACA400818}"/>
    <cellStyle name="Normal 4 2 3" xfId="746" xr:uid="{E1A365CE-2A0C-4728-92E4-8FEDE92E0FDB}"/>
    <cellStyle name="Normal 4 2 3 2" xfId="1284" xr:uid="{6FB67702-439D-4AAB-A24E-44CC927E7A78}"/>
    <cellStyle name="Normal 4 2 4" xfId="1165" xr:uid="{3D980930-9D95-4DFD-924D-6AB5503E1A67}"/>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332" xr:uid="{43BD8952-60F3-4562-AE10-5B1ECA4156B3}"/>
    <cellStyle name="Normal 4 4 2 3" xfId="1216" xr:uid="{82978C86-FEE6-463D-B889-2E55867D6667}"/>
    <cellStyle name="Normal 4 4 3" xfId="747" xr:uid="{A928AF69-0930-413E-95DF-60F9FA2F0336}"/>
    <cellStyle name="Normal 4 4 3 2" xfId="1285" xr:uid="{8FBA6FAA-1E0D-460C-9211-72AA82B64C34}"/>
    <cellStyle name="Normal 4 4 4" xfId="1166" xr:uid="{E5BC749A-BBA6-4FE9-8665-3BC3975FE42A}"/>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333" xr:uid="{9F1192E0-9366-40D9-943B-8AD5513A36C7}"/>
    <cellStyle name="Normal 5 3 2 3" xfId="1217" xr:uid="{44B5CE64-08E2-449B-B096-6D2E94390D28}"/>
    <cellStyle name="Normal 5 3 3" xfId="748" xr:uid="{576DE7CE-395A-4AE2-9596-6E4815B24A6D}"/>
    <cellStyle name="Normal 5 3 3 2" xfId="1286" xr:uid="{FFB1CE3F-6D70-4F8C-8BF7-28690363E58B}"/>
    <cellStyle name="Normal 5 3 4" xfId="1170" xr:uid="{2D727D4C-BABE-4D01-81F1-3972A021CFFA}"/>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335" xr:uid="{10E77F22-D0C8-48B1-9CBB-52B4B0B7E737}"/>
    <cellStyle name="Normal 6 2 2 3" xfId="1219" xr:uid="{CCECF4EF-D6AC-42E3-8362-58A3E98DA98E}"/>
    <cellStyle name="Normal 6 2 3" xfId="750" xr:uid="{557B45E5-E9AC-41E2-A811-61F73279F30D}"/>
    <cellStyle name="Normal 6 2 3 2" xfId="1288" xr:uid="{936F0641-E645-4C67-8B86-A81A9CB40DF5}"/>
    <cellStyle name="Normal 6 2 4" xfId="1172" xr:uid="{0F7FC1EA-55FD-47F7-858D-D6480986449B}"/>
    <cellStyle name="Normal 6 3" xfId="571" xr:uid="{00000000-0005-0000-0000-00009D020000}"/>
    <cellStyle name="Normal 6 4" xfId="659" xr:uid="{00000000-0005-0000-0000-00009E020000}"/>
    <cellStyle name="Normal 6 4 2" xfId="796" xr:uid="{94F48A41-6835-47F0-9973-4CC85AEA90D4}"/>
    <cellStyle name="Normal 6 4 2 2" xfId="1334" xr:uid="{E54FDC55-35A8-4A9F-806A-A57AA7C3E79D}"/>
    <cellStyle name="Normal 6 4 3" xfId="1218" xr:uid="{1E7EFD85-E2A8-486F-8E2A-B36241A0596F}"/>
    <cellStyle name="Normal 6 5" xfId="749" xr:uid="{F98FC477-0AD5-4A86-A589-DD2204455DBE}"/>
    <cellStyle name="Normal 6 5 2" xfId="1287" xr:uid="{7EF2A341-FD9A-48BE-BB9A-4147C0D9C55A}"/>
    <cellStyle name="Normal 6 6" xfId="1171" xr:uid="{D992C7EF-8A36-4B11-971F-EBCC02122ED2}"/>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363" xr:uid="{C204C1AF-6AED-44DE-BB3B-E7429D760842}"/>
    <cellStyle name="Normal 9 3" xfId="1249" xr:uid="{5D2C2411-CADD-49CC-A22F-DE03AF84AC16}"/>
    <cellStyle name="Normal_2022 CMRT Smelter List Summary" xfId="1169" xr:uid="{5B8A33A5-E6B4-4615-9BAB-637885E673D6}"/>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336" xr:uid="{CA9DD579-D1AC-4652-89E5-6C16F2708868}"/>
    <cellStyle name="Note 2 2 3" xfId="1220" xr:uid="{8969213E-5E06-46DA-A305-E2286E82DC38}"/>
    <cellStyle name="Note 2 3" xfId="751" xr:uid="{AC5340EE-478E-47DC-8896-BD46672619DE}"/>
    <cellStyle name="Note 2 3 2" xfId="1289" xr:uid="{B26CC0E0-0B33-49BA-9252-CFB6DDDF132B}"/>
    <cellStyle name="Note 2 4" xfId="1173" xr:uid="{0748D02B-BBF0-4ED0-9543-944218DCA360}"/>
    <cellStyle name="Note 3" xfId="712" xr:uid="{00000000-0005-0000-0000-0000A6020000}"/>
    <cellStyle name="Note 3 2" xfId="826" xr:uid="{BE69DA9A-320A-423F-A18C-65A987CEC7F4}"/>
    <cellStyle name="Note 3 2 2" xfId="1364" xr:uid="{FB3573EF-3DCD-4851-84AD-F11F0FFE4207}"/>
    <cellStyle name="Note 3 3" xfId="1250" xr:uid="{DC20CCF6-BB1A-4953-8A59-52F73F8DC42B}"/>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340" xr:uid="{D830F17F-3AD2-4100-907C-197D9DB19E58}"/>
    <cellStyle name="Standard 4 2 2 2 2 3" xfId="1224" xr:uid="{D560CA7B-A551-45C3-B32A-2A1F04275035}"/>
    <cellStyle name="Standard 4 2 2 2 3" xfId="755" xr:uid="{3717BDF9-DF18-469D-A1A6-133293EAB916}"/>
    <cellStyle name="Standard 4 2 2 2 3 2" xfId="1293" xr:uid="{B6FD179B-E749-40CE-835E-B1E1808E67A7}"/>
    <cellStyle name="Standard 4 2 2 2 4" xfId="1177" xr:uid="{4C279D05-8980-418A-8D43-0D3F865CA3BA}"/>
    <cellStyle name="Standard 4 2 2 3" xfId="665" xr:uid="{00000000-0005-0000-0000-0000B2020000}"/>
    <cellStyle name="Standard 4 2 2 3 2" xfId="801" xr:uid="{B519ACEB-8D15-4BAB-914A-A2C2D0673E85}"/>
    <cellStyle name="Standard 4 2 2 3 2 2" xfId="1339" xr:uid="{164B6E7D-65E7-4E96-9F8D-A4AA8B8883A6}"/>
    <cellStyle name="Standard 4 2 2 3 3" xfId="1223" xr:uid="{330639CF-9B96-44E1-A50E-CC67C044D0F9}"/>
    <cellStyle name="Standard 4 2 2 4" xfId="754" xr:uid="{CC2F9681-7221-4E0B-BE58-DE34D4DC40CF}"/>
    <cellStyle name="Standard 4 2 2 4 2" xfId="1292" xr:uid="{5A207E0A-C0DD-458B-86FD-E5018F19BFDA}"/>
    <cellStyle name="Standard 4 2 2 5" xfId="1176" xr:uid="{E44C40D6-37A5-47DD-8A04-883C7557B1E5}"/>
    <cellStyle name="Standard 4 2 3" xfId="584" xr:uid="{00000000-0005-0000-0000-0000B3020000}"/>
    <cellStyle name="Standard 4 2 3 2" xfId="667" xr:uid="{00000000-0005-0000-0000-0000B4020000}"/>
    <cellStyle name="Standard 4 2 3 2 2" xfId="803" xr:uid="{B5FE6E75-B41F-4CC0-BF1F-33B763CE0A2C}"/>
    <cellStyle name="Standard 4 2 3 2 2 2" xfId="1341" xr:uid="{18F391E5-E178-4145-99DE-2E5EC475C288}"/>
    <cellStyle name="Standard 4 2 3 2 3" xfId="1225" xr:uid="{2D89AA9A-C355-44D7-8C0A-A48C732D926F}"/>
    <cellStyle name="Standard 4 2 3 3" xfId="756" xr:uid="{A64374BC-823F-49AF-B773-E84014AFDB70}"/>
    <cellStyle name="Standard 4 2 3 3 2" xfId="1294" xr:uid="{C22CA256-ECC9-4B4A-B591-D059499E7CE5}"/>
    <cellStyle name="Standard 4 2 3 4" xfId="1178" xr:uid="{6016A879-2F49-44A6-B6BF-6D116EE5A49B}"/>
    <cellStyle name="Standard 4 2 4" xfId="664" xr:uid="{00000000-0005-0000-0000-0000B5020000}"/>
    <cellStyle name="Standard 4 2 4 2" xfId="800" xr:uid="{9C2C791D-563B-4AED-BAA8-BB47B68C5354}"/>
    <cellStyle name="Standard 4 2 4 2 2" xfId="1338" xr:uid="{2F8212D2-055F-4E6B-ABC8-FEFD1BF27CC8}"/>
    <cellStyle name="Standard 4 2 4 3" xfId="1222" xr:uid="{31EE1627-70B2-435C-B796-80A617B47A96}"/>
    <cellStyle name="Standard 4 2 5" xfId="753" xr:uid="{A197A41C-0F12-46AA-AE19-171F357B5002}"/>
    <cellStyle name="Standard 4 2 5 2" xfId="1291" xr:uid="{0878FFFD-07AC-4AC8-9993-0A7A9EB69F2F}"/>
    <cellStyle name="Standard 4 2 6" xfId="1175" xr:uid="{2BD6BBB1-9A33-4F81-9021-138F779E3DC8}"/>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343" xr:uid="{5598839E-8C1E-492A-8619-429B7BF1FCE9}"/>
    <cellStyle name="Standard 4 3 2 2 3" xfId="1227" xr:uid="{B43AC324-36A8-454C-8F51-6E01CDB59E1B}"/>
    <cellStyle name="Standard 4 3 2 3" xfId="758" xr:uid="{331D8F24-399E-43AE-9199-C0CEBBDF18BC}"/>
    <cellStyle name="Standard 4 3 2 3 2" xfId="1296" xr:uid="{3AEBA819-1E80-4AAF-AFF4-51978635335F}"/>
    <cellStyle name="Standard 4 3 2 4" xfId="1180" xr:uid="{D8F13933-AF5D-4270-BB2D-D65628C9070C}"/>
    <cellStyle name="Standard 4 3 3" xfId="668" xr:uid="{00000000-0005-0000-0000-0000B9020000}"/>
    <cellStyle name="Standard 4 3 3 2" xfId="804" xr:uid="{D9FC3651-C083-4A3A-BBEB-35BDB75E6856}"/>
    <cellStyle name="Standard 4 3 3 2 2" xfId="1342" xr:uid="{AF80617F-1A50-4AE2-A2B8-5B9F796E2A8B}"/>
    <cellStyle name="Standard 4 3 3 3" xfId="1226" xr:uid="{15D87A48-739D-4451-B12D-007E9912F53F}"/>
    <cellStyle name="Standard 4 3 4" xfId="757" xr:uid="{B582CC8D-4531-472B-9421-10B8AF6BE8B9}"/>
    <cellStyle name="Standard 4 3 4 2" xfId="1295" xr:uid="{D3B6354A-928A-4A69-86C1-01DD2DAD42C5}"/>
    <cellStyle name="Standard 4 3 5" xfId="1179" xr:uid="{132F811D-5D4C-4E28-9789-1B8244196AB0}"/>
    <cellStyle name="Standard 4 4" xfId="587" xr:uid="{00000000-0005-0000-0000-0000BA020000}"/>
    <cellStyle name="Standard 4 4 2" xfId="670" xr:uid="{00000000-0005-0000-0000-0000BB020000}"/>
    <cellStyle name="Standard 4 4 2 2" xfId="806" xr:uid="{FA8A2B66-1108-407C-9F13-364C6D5A5AC0}"/>
    <cellStyle name="Standard 4 4 2 2 2" xfId="1344" xr:uid="{EACDC058-2669-4B8B-B253-4C01A89A271B}"/>
    <cellStyle name="Standard 4 4 2 3" xfId="1228" xr:uid="{2B29FA23-8D4C-4A6B-9437-B6E3E65BB1D3}"/>
    <cellStyle name="Standard 4 4 3" xfId="759" xr:uid="{1DA9F4F4-EBC5-4578-BE84-7407C5EC93C7}"/>
    <cellStyle name="Standard 4 4 3 2" xfId="1297" xr:uid="{83B93E3B-B240-42E7-876F-80CAF01F6707}"/>
    <cellStyle name="Standard 4 4 4" xfId="1181" xr:uid="{0315C56E-835C-4AAD-BFEA-911280A66326}"/>
    <cellStyle name="Standard 4 5" xfId="663" xr:uid="{00000000-0005-0000-0000-0000BC020000}"/>
    <cellStyle name="Standard 4 5 2" xfId="799" xr:uid="{C39C8FBF-2901-4072-B80F-AE644911D338}"/>
    <cellStyle name="Standard 4 5 2 2" xfId="1337" xr:uid="{6C371136-B8E2-4C15-9AE3-DD912D7CE194}"/>
    <cellStyle name="Standard 4 5 3" xfId="1221" xr:uid="{7824FACE-B143-4F0E-8F8E-928F06B46106}"/>
    <cellStyle name="Standard 4 6" xfId="752" xr:uid="{A1D7548D-B817-4A92-9F01-B4F2C2CCAE96}"/>
    <cellStyle name="Standard 4 6 2" xfId="1290" xr:uid="{FA597988-C152-430F-88F6-E924D74F46FB}"/>
    <cellStyle name="Standard 4 7" xfId="1174" xr:uid="{432C4B08-CA76-428A-A1B5-89731C8A828F}"/>
    <cellStyle name="Standard 6" xfId="588" xr:uid="{00000000-0005-0000-0000-0000BD020000}"/>
    <cellStyle name="Title 2" xfId="589" xr:uid="{00000000-0005-0000-0000-0000BF020000}"/>
    <cellStyle name="Total 2" xfId="590" xr:uid="{00000000-0005-0000-0000-0000C1020000}"/>
    <cellStyle name="Warning Text 2" xfId="591" xr:uid="{00000000-0005-0000-0000-0000C3020000}"/>
    <cellStyle name="一般" xfId="0" builtinId="0"/>
    <cellStyle name="一般 2 2" xfId="1376" xr:uid="{C48C116A-4A64-4CAF-9940-55003188ADFF}"/>
    <cellStyle name="一般 7" xfId="593" xr:uid="{00000000-0005-0000-0000-0000C5020000}"/>
    <cellStyle name="中等" xfId="678" builtinId="28" customBuiltin="1"/>
    <cellStyle name="合計" xfId="686" builtinId="25" customBuiltin="1"/>
    <cellStyle name="好" xfId="676" builtinId="26" customBuiltin="1"/>
    <cellStyle name="計算方式" xfId="681" builtinId="22" customBuiltin="1"/>
    <cellStyle name="連結的儲存格" xfId="682" builtinId="24" customBuiltin="1"/>
    <cellStyle name="超連結" xfId="829" builtinId="8"/>
    <cellStyle name="說明文字" xfId="685" builtinId="53" customBuiltin="1"/>
    <cellStyle name="輔色1" xfId="687" builtinId="29" customBuiltin="1"/>
    <cellStyle name="輔色2" xfId="691" builtinId="33" customBuiltin="1"/>
    <cellStyle name="輔色3" xfId="695" builtinId="37" customBuiltin="1"/>
    <cellStyle name="輔色4" xfId="699" builtinId="41" customBuiltin="1"/>
    <cellStyle name="輔色5" xfId="703" builtinId="45" customBuiltin="1"/>
    <cellStyle name="輔色6" xfId="707" builtinId="49" customBuiltin="1"/>
    <cellStyle name="標準 2" xfId="594" xr:uid="{00000000-0005-0000-0000-0000C6020000}"/>
    <cellStyle name="標準 2 2" xfId="595" xr:uid="{00000000-0005-0000-0000-0000C7020000}"/>
    <cellStyle name="標準 2 3" xfId="596" xr:uid="{00000000-0005-0000-0000-0000C8020000}"/>
    <cellStyle name="標題" xfId="671" builtinId="15" customBuiltin="1"/>
    <cellStyle name="標題 1" xfId="672" builtinId="16" customBuiltin="1"/>
    <cellStyle name="標題 2" xfId="673" builtinId="17" customBuiltin="1"/>
    <cellStyle name="標題 3" xfId="674" builtinId="18" customBuiltin="1"/>
    <cellStyle name="標題 4" xfId="675" builtinId="19" customBuiltin="1"/>
    <cellStyle name="輸入" xfId="679" builtinId="20" customBuiltin="1"/>
    <cellStyle name="輸出" xfId="680" builtinId="21" customBuiltin="1"/>
    <cellStyle name="檢查儲存格" xfId="683" builtinId="23" customBuiltin="1"/>
    <cellStyle name="壞" xfId="677" builtinId="27" customBuiltin="1"/>
    <cellStyle name="警告文字" xfId="684" builtinId="11" customBuiltin="1"/>
    <cellStyle name="표준 2" xfId="592" xr:uid="{00000000-0005-0000-0000-0000C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echnexion.com/about/corporate-responsibility/" TargetMode="External"/><Relationship Id="rId2" Type="http://schemas.openxmlformats.org/officeDocument/2006/relationships/hyperlink" Target="mailto:sales@technexion.com" TargetMode="External"/><Relationship Id="rId1" Type="http://schemas.openxmlformats.org/officeDocument/2006/relationships/hyperlink" Target="mailto:sales@technexion.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386FA076-7423-41E5-A3D6-8B597A1A13B9}"/>
    </customSheetView>
    <customSheetView guid="{C59130F4-2E03-5E48-94CE-6E4A0484DB9E}" showAutoFilter="1">
      <selection activeCell="C1" sqref="C1:D65536"/>
      <pageMargins left="0" right="0" top="0" bottom="0" header="0" footer="0"/>
      <pageSetup orientation="portrait"/>
      <headerFooter alignWithMargins="0"/>
      <autoFilter ref="B1:C1" xr:uid="{C6D5E954-2FAD-40C5-9597-07B670D917B5}"/>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9"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56.25">
      <c r="A14" s="309"/>
      <c r="B14" s="226">
        <v>1.01</v>
      </c>
      <c r="C14" s="227" t="s">
        <v>12</v>
      </c>
      <c r="D14" s="228">
        <v>44523</v>
      </c>
      <c r="E14" s="227" t="s">
        <v>12729</v>
      </c>
      <c r="F14" s="229" t="s">
        <v>12760</v>
      </c>
      <c r="G14" s="25"/>
    </row>
    <row r="15" spans="1:7" ht="56.2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zoomScale="80" zoomScaleNormal="80" workbookViewId="0">
      <selection activeCell="E3" sqref="E3:I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7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7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44" t="s">
        <v>12826</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t="s">
        <v>12827</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t="s">
        <v>12827</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t="s">
        <v>12828</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12829</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35" t="s">
        <v>12830</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12831</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12829</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t="s">
        <v>12832</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35" t="s">
        <v>12830</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t="s">
        <v>12833</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8">
        <v>45194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7" t="s">
        <v>26</v>
      </c>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7" t="s">
        <v>26</v>
      </c>
      <c r="E27" s="328"/>
      <c r="F27" s="9"/>
      <c r="G27" s="322"/>
      <c r="H27" s="323"/>
      <c r="I27" s="323"/>
      <c r="J27" s="32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7" t="s">
        <v>26</v>
      </c>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7" t="s">
        <v>26</v>
      </c>
      <c r="E33" s="328"/>
      <c r="F33" s="9"/>
      <c r="G33" s="322"/>
      <c r="H33" s="323"/>
      <c r="I33" s="323"/>
      <c r="J33" s="324"/>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7" t="s">
        <v>27</v>
      </c>
      <c r="E38" s="328"/>
      <c r="F38" s="41"/>
      <c r="G38" s="322" t="s">
        <v>12835</v>
      </c>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7" t="s">
        <v>27</v>
      </c>
      <c r="E39" s="328"/>
      <c r="F39" s="41"/>
      <c r="G39" s="322" t="s">
        <v>12835</v>
      </c>
      <c r="H39" s="323"/>
      <c r="I39" s="323"/>
      <c r="J39" s="32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7" t="s">
        <v>27</v>
      </c>
      <c r="E44" s="328"/>
      <c r="F44" s="41"/>
      <c r="G44" s="322" t="s">
        <v>12836</v>
      </c>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1">
        <v>1</v>
      </c>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1">
        <v>1</v>
      </c>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73" t="s">
        <v>26</v>
      </c>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7" t="s">
        <v>26</v>
      </c>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7" t="s">
        <v>26</v>
      </c>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7" t="s">
        <v>26</v>
      </c>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2" t="str">
        <f ca="1">OFFSET(L!$C$1,MATCH("Declaration"&amp;ADDRESS(ROW(),COLUMN(),4),L!$A:$A,0)-1,SL,,)</f>
        <v>Answer the Following Questions at a Company Level</v>
      </c>
      <c r="C67" s="382"/>
      <c r="D67" s="382"/>
      <c r="E67" s="382"/>
      <c r="F67" s="382"/>
      <c r="G67" s="382"/>
      <c r="H67" s="382"/>
      <c r="I67" s="382"/>
      <c r="J67" s="38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t="s">
        <v>26</v>
      </c>
      <c r="E71" s="328"/>
      <c r="F71" s="51"/>
      <c r="G71" s="375" t="s">
        <v>12834</v>
      </c>
      <c r="H71" s="376"/>
      <c r="I71" s="376"/>
      <c r="J71" s="377"/>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1"/>
      <c r="E73" s="381"/>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7" t="s">
        <v>26</v>
      </c>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7" t="s">
        <v>26</v>
      </c>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3" t="s">
        <v>35</v>
      </c>
      <c r="E79" s="384"/>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t="s">
        <v>26</v>
      </c>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85"/>
      <c r="H82" s="385"/>
      <c r="I82" s="385"/>
      <c r="J82" s="38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80" t="str">
        <f>IF(OR($D$8="",$I$3=""),"","Click here to check required fields completion")</f>
        <v/>
      </c>
      <c r="C84" s="380"/>
      <c r="D84" s="380"/>
      <c r="E84" s="380"/>
      <c r="F84" s="380"/>
      <c r="G84" s="380"/>
      <c r="H84" s="380"/>
      <c r="I84" s="380"/>
      <c r="J84" s="380"/>
      <c r="K84" s="30"/>
      <c r="L84" s="103"/>
      <c r="P84" s="3"/>
      <c r="Q84" s="3"/>
      <c r="R84" s="3"/>
      <c r="S84" s="3"/>
      <c r="T84" s="3"/>
      <c r="U84" s="3"/>
      <c r="V84" s="3"/>
      <c r="W84" s="3"/>
      <c r="X84" s="3"/>
      <c r="Y84" s="3">
        <v>86</v>
      </c>
      <c r="Z84" s="3"/>
      <c r="AA84" s="3"/>
      <c r="AB84" s="3"/>
      <c r="AC84" s="3"/>
      <c r="AD84" s="3"/>
      <c r="AE84" s="3"/>
      <c r="AF84" s="3"/>
      <c r="AG84" s="3"/>
      <c r="AH84" s="3"/>
    </row>
    <row r="85" spans="1:34" ht="15.75" thickBot="1">
      <c r="A85" s="378" t="str">
        <f ca="1">OFFSET(L!$C$1,MATCH("General"&amp;"Cpy",L!$A:$A,0)-1,SL,,)</f>
        <v>© 2023 Responsible Minerals Initiative. All rights reserved.</v>
      </c>
      <c r="B85" s="379"/>
      <c r="C85" s="379"/>
      <c r="D85" s="379"/>
      <c r="E85" s="379"/>
      <c r="F85" s="379"/>
      <c r="G85" s="379"/>
      <c r="H85" s="379"/>
      <c r="I85" s="379"/>
      <c r="J85" s="379"/>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G71:J71"/>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33:E33"/>
    <mergeCell ref="G33:J33"/>
    <mergeCell ref="D34:E34"/>
    <mergeCell ref="G34:J34"/>
    <mergeCell ref="D35:E35"/>
    <mergeCell ref="G35:J35"/>
    <mergeCell ref="D55:E55"/>
    <mergeCell ref="D46:E46"/>
    <mergeCell ref="H37:J37"/>
    <mergeCell ref="D43:E43"/>
    <mergeCell ref="D49:E49"/>
    <mergeCell ref="G38:J38"/>
    <mergeCell ref="G44:J44"/>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G32:J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E3534281-39FB-4615-9CFD-D914EB67E3C9}"/>
    <hyperlink ref="D20" r:id="rId2" xr:uid="{82F736BE-B801-4A0D-AE28-9AAA16FBB51E}"/>
    <hyperlink ref="G71" r:id="rId3" xr:uid="{2D503E68-308E-441D-A929-6CF20F58457C}"/>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6"/>
  <sheetViews>
    <sheetView showGridLines="0" showZeros="0" topLeftCell="A2" zoomScaleNormal="100" workbookViewId="0">
      <pane ySplit="3" topLeftCell="A5" activePane="bottomLeft" state="frozen"/>
      <selection activeCell="B24" sqref="B24:J24"/>
      <selection pane="bottomLeft" activeCell="C2478" sqref="C2478"/>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121</v>
      </c>
      <c r="B5" s="150" t="s">
        <v>44</v>
      </c>
      <c r="C5" s="153" t="s">
        <v>120</v>
      </c>
      <c r="D5" s="150"/>
      <c r="E5" s="150" t="s">
        <v>72</v>
      </c>
      <c r="F5" s="150" t="s">
        <v>121</v>
      </c>
      <c r="G5" s="150" t="s">
        <v>12</v>
      </c>
      <c r="H5" s="208">
        <v>0</v>
      </c>
      <c r="I5" s="209" t="s">
        <v>122</v>
      </c>
      <c r="J5" s="209" t="s">
        <v>123</v>
      </c>
      <c r="K5" s="151"/>
      <c r="L5" s="151"/>
      <c r="M5" s="151"/>
      <c r="N5" s="151"/>
      <c r="O5" s="151"/>
      <c r="P5" s="211"/>
      <c r="Q5" s="152"/>
      <c r="R5" s="150" t="str">
        <f ca="1">IF(ISERROR($V5),"",OFFSET('Smelter Look-up'!$C$4,$V5-4,0)&amp;"")</f>
        <v>Gem (Jiangsu) Cobalt Industry Co., Ltd.</v>
      </c>
      <c r="S5" s="156" t="str">
        <f t="shared" ref="S5:S38" ca="1" si="0">IF(B5="","",IF(ISERROR(MATCH($E5,CL,0)),"Unknown",INDIRECT("'C'!$A$"&amp;MATCH($E5,CL,0)+1)))</f>
        <v>CN</v>
      </c>
      <c r="T5" s="156" t="str">
        <f ca="1">IF(B5="","",IF(ISERROR(MATCH($J5,SorP!$B$1:$B$5661,0)),"",INDIRECT("'SorP'!$A$"&amp;MATCH($J5,SorP!$B$1:$B$5661,0))))</f>
        <v>CN-JS</v>
      </c>
      <c r="U5" s="169"/>
      <c r="V5" s="170">
        <f>IF(C5="",NA(),MATCH($B5&amp;$C5,'Smelter Look-up'!$J:$J,0))</f>
        <v>26</v>
      </c>
      <c r="X5" s="171">
        <f t="shared" ref="X5:X37" si="1">IF(AND(C5="Smelter not listed",OR(LEN(D5)=0,LEN(E5)=0)),1,0)</f>
        <v>0</v>
      </c>
      <c r="AB5" s="171" t="str">
        <f t="shared" ref="AB5:AB37" si="2">B5&amp;C5</f>
        <v>CobaltGem (Jiangsu) Cobalt Industry Co., Ltd.</v>
      </c>
    </row>
    <row r="6" spans="1:34" s="171" customFormat="1" ht="25.5">
      <c r="A6" s="200" t="s">
        <v>198</v>
      </c>
      <c r="B6" s="150" t="s">
        <v>44</v>
      </c>
      <c r="C6" s="153" t="s">
        <v>197</v>
      </c>
      <c r="D6" s="150"/>
      <c r="E6" s="150" t="s">
        <v>72</v>
      </c>
      <c r="F6" s="150" t="s">
        <v>198</v>
      </c>
      <c r="G6" s="150" t="s">
        <v>12</v>
      </c>
      <c r="H6" s="208">
        <v>0</v>
      </c>
      <c r="I6" s="209" t="s">
        <v>199</v>
      </c>
      <c r="J6" s="209" t="s">
        <v>200</v>
      </c>
      <c r="K6" s="151"/>
      <c r="L6" s="151"/>
      <c r="M6" s="151"/>
      <c r="N6" s="151"/>
      <c r="O6" s="151"/>
      <c r="P6" s="211"/>
      <c r="Q6" s="152"/>
      <c r="R6" s="150" t="str">
        <f ca="1">IF(ISERROR($V6),"",OFFSET('Smelter Look-up'!$C$4,$V6-4,0)&amp;"")</f>
        <v>Lanzhou Jinchuan Advanced Materials Technology Co., Ltd.</v>
      </c>
      <c r="S6" s="156" t="str">
        <f t="shared" ca="1" si="0"/>
        <v>CN</v>
      </c>
      <c r="T6" s="156" t="str">
        <f ca="1">IF(B6="","",IF(ISERROR(MATCH($J6,SorP!$B$1:$B$5661,0)),"",INDIRECT("'SorP'!$A$"&amp;MATCH($J6,SorP!$B$1:$B$5661,0))))</f>
        <v>CN-GS</v>
      </c>
      <c r="U6" s="169"/>
      <c r="V6" s="170">
        <f>IF(C6="",NA(),MATCH($B6&amp;$C6,'Smelter Look-up'!$J:$J,0))</f>
        <v>64</v>
      </c>
      <c r="X6" s="171">
        <f t="shared" si="1"/>
        <v>0</v>
      </c>
      <c r="AB6" s="171" t="str">
        <f t="shared" si="2"/>
        <v>CobaltLanzhou Jinchuan Advanced Materials Technology Co., Ltd.</v>
      </c>
    </row>
    <row r="7" spans="1:34" s="171" customFormat="1" ht="20.25">
      <c r="A7" s="200" t="s">
        <v>323</v>
      </c>
      <c r="B7" s="150" t="s">
        <v>44</v>
      </c>
      <c r="C7" s="153" t="s">
        <v>322</v>
      </c>
      <c r="D7" s="150"/>
      <c r="E7" s="150" t="s">
        <v>72</v>
      </c>
      <c r="F7" s="150" t="s">
        <v>323</v>
      </c>
      <c r="G7" s="150" t="s">
        <v>12</v>
      </c>
      <c r="H7" s="208">
        <v>0</v>
      </c>
      <c r="I7" s="209" t="s">
        <v>324</v>
      </c>
      <c r="J7" s="209" t="s">
        <v>218</v>
      </c>
      <c r="K7" s="151"/>
      <c r="L7" s="151"/>
      <c r="M7" s="151"/>
      <c r="N7" s="151"/>
      <c r="O7" s="151"/>
      <c r="P7" s="211"/>
      <c r="Q7" s="152"/>
      <c r="R7" s="150" t="str">
        <f ca="1">IF(ISERROR($V7),"",OFFSET('Smelter Look-up'!$C$4,$V7-4,0)&amp;"")</f>
        <v>Zhejiang Huayou Cobalt Company Limited</v>
      </c>
      <c r="S7" s="156" t="str">
        <f t="shared" ca="1" si="0"/>
        <v>CN</v>
      </c>
      <c r="T7" s="156" t="str">
        <f ca="1">IF(B7="","",IF(ISERROR(MATCH($J7,SorP!$B$1:$B$5661,0)),"",INDIRECT("'SorP'!$A$"&amp;MATCH($J7,SorP!$B$1:$B$5661,0))))</f>
        <v>CN-ZJ</v>
      </c>
      <c r="U7" s="169"/>
      <c r="V7" s="170">
        <f>IF(C7="",NA(),MATCH($B7&amp;$C7,'Smelter Look-up'!$J:$J,0))</f>
        <v>130</v>
      </c>
      <c r="X7" s="171">
        <f t="shared" si="1"/>
        <v>0</v>
      </c>
      <c r="AB7" s="171" t="str">
        <f t="shared" si="2"/>
        <v>CobaltZhejiang Huayou Cobalt Company Limited</v>
      </c>
    </row>
    <row r="8" spans="1:34" s="171" customFormat="1" ht="25.5">
      <c r="A8" s="200" t="s">
        <v>109</v>
      </c>
      <c r="B8" s="150" t="s">
        <v>44</v>
      </c>
      <c r="C8" s="153" t="s">
        <v>107</v>
      </c>
      <c r="D8" s="150"/>
      <c r="E8" s="150" t="s">
        <v>108</v>
      </c>
      <c r="F8" s="150" t="s">
        <v>109</v>
      </c>
      <c r="G8" s="150" t="s">
        <v>12</v>
      </c>
      <c r="H8" s="208">
        <v>0</v>
      </c>
      <c r="I8" s="209" t="s">
        <v>110</v>
      </c>
      <c r="J8" s="209" t="s">
        <v>111</v>
      </c>
      <c r="K8" s="151"/>
      <c r="L8" s="151"/>
      <c r="M8" s="151"/>
      <c r="N8" s="151"/>
      <c r="O8" s="151"/>
      <c r="P8" s="211"/>
      <c r="Q8" s="152"/>
      <c r="R8" s="150" t="str">
        <f ca="1">IF(ISERROR($V8),"",OFFSET('Smelter Look-up'!$C$4,$V8-4,0)&amp;"")</f>
        <v>Umicore Finland Oy</v>
      </c>
      <c r="S8" s="156" t="str">
        <f t="shared" ca="1" si="0"/>
        <v>FI</v>
      </c>
      <c r="T8" s="156" t="str">
        <f ca="1">IF(B8="","",IF(ISERROR(MATCH($J8,SorP!$B$1:$B$5661,0)),"",INDIRECT("'SorP'!$A$"&amp;MATCH($J8,SorP!$B$1:$B$5661,0))))</f>
        <v>FI-07</v>
      </c>
      <c r="U8" s="169"/>
      <c r="V8" s="170">
        <f>IF(C8="",NA(),MATCH($B8&amp;$C8,'Smelter Look-up'!$J:$J,0))</f>
        <v>117</v>
      </c>
      <c r="X8" s="171">
        <f t="shared" si="1"/>
        <v>0</v>
      </c>
      <c r="AB8" s="171" t="str">
        <f t="shared" si="2"/>
        <v>CobaltUmicore Finland Oy</v>
      </c>
    </row>
    <row r="9" spans="1:34" s="171" customFormat="1" ht="20.25">
      <c r="A9" s="200" t="s">
        <v>300</v>
      </c>
      <c r="B9" s="150" t="s">
        <v>44</v>
      </c>
      <c r="C9" s="153" t="s">
        <v>298</v>
      </c>
      <c r="D9" s="150"/>
      <c r="E9" s="150" t="s">
        <v>299</v>
      </c>
      <c r="F9" s="150" t="s">
        <v>300</v>
      </c>
      <c r="G9" s="150" t="s">
        <v>12</v>
      </c>
      <c r="H9" s="208">
        <v>0</v>
      </c>
      <c r="I9" s="209" t="s">
        <v>301</v>
      </c>
      <c r="J9" s="209" t="s">
        <v>302</v>
      </c>
      <c r="K9" s="151"/>
      <c r="L9" s="151"/>
      <c r="M9" s="151"/>
      <c r="N9" s="151"/>
      <c r="O9" s="151"/>
      <c r="P9" s="211"/>
      <c r="Q9" s="152"/>
      <c r="R9" s="150" t="str">
        <f ca="1">IF(ISERROR($V9),"",OFFSET('Smelter Look-up'!$C$4,$V9-4,0)&amp;"")</f>
        <v>Umicore Olen</v>
      </c>
      <c r="S9" s="156" t="str">
        <f t="shared" ca="1" si="0"/>
        <v>BE</v>
      </c>
      <c r="T9" s="156" t="str">
        <f ca="1">IF(B9="","",IF(ISERROR(MATCH($J9,SorP!$B$1:$B$5661,0)),"",INDIRECT("'SorP'!$A$"&amp;MATCH($J9,SorP!$B$1:$B$5661,0))))</f>
        <v>BE-VAN</v>
      </c>
      <c r="U9" s="169"/>
      <c r="V9" s="170">
        <f>IF(C9="",NA(),MATCH($B9&amp;$C9,'Smelter Look-up'!$J:$J,0))</f>
        <v>118</v>
      </c>
      <c r="X9" s="171">
        <f t="shared" si="1"/>
        <v>0</v>
      </c>
      <c r="AB9" s="171" t="str">
        <f t="shared" si="2"/>
        <v>CobaltUmicore Olen</v>
      </c>
    </row>
    <row r="10" spans="1:34" s="171" customFormat="1" ht="25.5">
      <c r="A10" s="200" t="s">
        <v>278</v>
      </c>
      <c r="B10" s="150" t="s">
        <v>44</v>
      </c>
      <c r="C10" s="153" t="s">
        <v>277</v>
      </c>
      <c r="D10" s="150"/>
      <c r="E10" s="150" t="s">
        <v>72</v>
      </c>
      <c r="F10" s="150" t="s">
        <v>278</v>
      </c>
      <c r="G10" s="150" t="s">
        <v>12</v>
      </c>
      <c r="H10" s="208">
        <v>0</v>
      </c>
      <c r="I10" s="209" t="s">
        <v>279</v>
      </c>
      <c r="J10" s="209" t="s">
        <v>218</v>
      </c>
      <c r="K10" s="151"/>
      <c r="L10" s="151"/>
      <c r="M10" s="151"/>
      <c r="N10" s="151"/>
      <c r="O10" s="151"/>
      <c r="P10" s="211"/>
      <c r="Q10" s="152"/>
      <c r="R10" s="150" t="str">
        <f ca="1">IF(ISERROR($V10),"",OFFSET('Smelter Look-up'!$C$4,$V10-4,0)&amp;"")</f>
        <v>Quzhou Huayou Cobalt New Material Co., Ltd.</v>
      </c>
      <c r="S10" s="156" t="str">
        <f t="shared" ca="1" si="0"/>
        <v>CN</v>
      </c>
      <c r="T10" s="156" t="str">
        <f ca="1">IF(B10="","",IF(ISERROR(MATCH($J10,SorP!$B$1:$B$5661,0)),"",INDIRECT("'SorP'!$A$"&amp;MATCH($J10,SorP!$B$1:$B$5661,0))))</f>
        <v>CN-ZJ</v>
      </c>
      <c r="U10" s="169"/>
      <c r="V10" s="170">
        <f>IF(C10="",NA(),MATCH($B10&amp;$C10,'Smelter Look-up'!$J:$J,0))</f>
        <v>102</v>
      </c>
      <c r="X10" s="171">
        <f t="shared" si="1"/>
        <v>0</v>
      </c>
      <c r="AB10" s="171" t="str">
        <f t="shared" si="2"/>
        <v>CobaltQuzhou Huayou Cobalt New Material Co., Ltd.</v>
      </c>
    </row>
    <row r="11" spans="1:34" s="171" customFormat="1" ht="25.5">
      <c r="A11" s="201" t="s">
        <v>257</v>
      </c>
      <c r="B11" s="150" t="s">
        <v>44</v>
      </c>
      <c r="C11" s="153" t="s">
        <v>12561</v>
      </c>
      <c r="D11" s="150"/>
      <c r="E11" s="150" t="s">
        <v>143</v>
      </c>
      <c r="F11" s="150" t="s">
        <v>257</v>
      </c>
      <c r="G11" s="150" t="s">
        <v>12</v>
      </c>
      <c r="H11" s="208">
        <v>0</v>
      </c>
      <c r="I11" s="209" t="s">
        <v>258</v>
      </c>
      <c r="J11" s="209" t="s">
        <v>259</v>
      </c>
      <c r="K11" s="151"/>
      <c r="L11" s="151"/>
      <c r="M11" s="151"/>
      <c r="N11" s="151"/>
      <c r="O11" s="151"/>
      <c r="P11" s="211"/>
      <c r="Q11" s="152"/>
      <c r="R11" s="150" t="str">
        <f ca="1">IF(ISERROR($V11),"",OFFSET('Smelter Look-up'!$C$4,$V11-4,0)&amp;"")</f>
        <v>Niihama Nickel Refinery, Sumitomo Metal Mining</v>
      </c>
      <c r="S11" s="156" t="str">
        <f t="shared" ca="1" si="0"/>
        <v>JP</v>
      </c>
      <c r="T11" s="156" t="str">
        <f ca="1">IF(B11="","",IF(ISERROR(MATCH($J11,SorP!$B$1:$B$5661,0)),"",INDIRECT("'SorP'!$A$"&amp;MATCH($J11,SorP!$B$1:$B$5661,0))))</f>
        <v>JP-38</v>
      </c>
      <c r="U11" s="169"/>
      <c r="V11" s="170">
        <f>IF(C11="",NA(),MATCH($B11&amp;$C11,'Smelter Look-up'!$J:$J,0))</f>
        <v>96</v>
      </c>
      <c r="X11" s="171">
        <f t="shared" si="1"/>
        <v>0</v>
      </c>
      <c r="AB11" s="171" t="str">
        <f t="shared" si="2"/>
        <v>CobaltNiihama Nickel Refinery, Sumitomo Metal Mining</v>
      </c>
    </row>
    <row r="12" spans="1:34" s="171" customFormat="1" ht="20.25">
      <c r="A12" s="200" t="s">
        <v>238</v>
      </c>
      <c r="B12" s="150" t="s">
        <v>44</v>
      </c>
      <c r="C12" s="153" t="s">
        <v>237</v>
      </c>
      <c r="D12" s="150"/>
      <c r="E12" s="150" t="s">
        <v>78</v>
      </c>
      <c r="F12" s="150" t="s">
        <v>238</v>
      </c>
      <c r="G12" s="150" t="s">
        <v>12</v>
      </c>
      <c r="H12" s="208">
        <v>0</v>
      </c>
      <c r="I12" s="209" t="s">
        <v>239</v>
      </c>
      <c r="J12" s="209" t="s">
        <v>240</v>
      </c>
      <c r="K12" s="151"/>
      <c r="L12" s="151"/>
      <c r="M12" s="151"/>
      <c r="N12" s="151"/>
      <c r="O12" s="151"/>
      <c r="P12" s="211"/>
      <c r="Q12" s="152"/>
      <c r="R12" s="150" t="str">
        <f ca="1">IF(ISERROR($V12),"",OFFSET('Smelter Look-up'!$C$4,$V12-4,0)&amp;"")</f>
        <v>Mine de Bou-Azzer</v>
      </c>
      <c r="S12" s="156" t="str">
        <f t="shared" ca="1" si="0"/>
        <v>MA</v>
      </c>
      <c r="T12" s="156" t="str">
        <f ca="1">IF(B12="","",IF(ISERROR(MATCH($J12,SorP!$B$1:$B$5661,0)),"",INDIRECT("'SorP'!$A$"&amp;MATCH($J12,SorP!$B$1:$B$5661,0))))</f>
        <v>MA-08</v>
      </c>
      <c r="U12" s="169"/>
      <c r="V12" s="170">
        <f>IF(C12="",NA(),MATCH($B12&amp;$C12,'Smelter Look-up'!$J:$J,0))</f>
        <v>80</v>
      </c>
      <c r="X12" s="171">
        <f t="shared" si="1"/>
        <v>0</v>
      </c>
      <c r="AB12" s="171" t="str">
        <f t="shared" si="2"/>
        <v>CobaltMine de Bou-Azzer</v>
      </c>
    </row>
    <row r="13" spans="1:34" s="171" customFormat="1" ht="20.25">
      <c r="A13" s="200" t="s">
        <v>79</v>
      </c>
      <c r="B13" s="150" t="s">
        <v>44</v>
      </c>
      <c r="C13" s="153" t="s">
        <v>77</v>
      </c>
      <c r="D13" s="150"/>
      <c r="E13" s="150" t="s">
        <v>78</v>
      </c>
      <c r="F13" s="150" t="s">
        <v>79</v>
      </c>
      <c r="G13" s="150" t="s">
        <v>12</v>
      </c>
      <c r="H13" s="208">
        <v>0</v>
      </c>
      <c r="I13" s="209" t="s">
        <v>80</v>
      </c>
      <c r="J13" s="209" t="s">
        <v>7858</v>
      </c>
      <c r="K13" s="151"/>
      <c r="L13" s="151"/>
      <c r="M13" s="151"/>
      <c r="N13" s="151"/>
      <c r="O13" s="151"/>
      <c r="P13" s="211"/>
      <c r="Q13" s="152"/>
      <c r="R13" s="150" t="str">
        <f ca="1">IF(ISERROR($V13),"",OFFSET('Smelter Look-up'!$C$4,$V13-4,0)&amp;"")</f>
        <v>Compagnie de Tifnout Tiranimine</v>
      </c>
      <c r="S13" s="156" t="str">
        <f t="shared" ca="1" si="0"/>
        <v>MA</v>
      </c>
      <c r="T13" s="156" t="str">
        <f ca="1">IF(B13="","",IF(ISERROR(MATCH($J13,SorP!$B$1:$B$5661,0)),"",INDIRECT("'SorP'!$A$"&amp;MATCH($J13,SorP!$B$1:$B$5661,0))))</f>
        <v>MA-07</v>
      </c>
      <c r="U13" s="169"/>
      <c r="V13" s="170">
        <f>IF(C13="",NA(),MATCH($B13&amp;$C13,'Smelter Look-up'!$J:$J,0))</f>
        <v>10</v>
      </c>
      <c r="X13" s="171">
        <f t="shared" si="1"/>
        <v>0</v>
      </c>
      <c r="AB13" s="171" t="str">
        <f t="shared" si="2"/>
        <v>CobaltCompagnie de Tifnout Tiranimine</v>
      </c>
    </row>
    <row r="14" spans="1:34" s="171" customFormat="1" ht="20.25">
      <c r="A14" s="201" t="s">
        <v>174</v>
      </c>
      <c r="B14" s="150" t="s">
        <v>44</v>
      </c>
      <c r="C14" s="153" t="s">
        <v>173</v>
      </c>
      <c r="D14" s="150"/>
      <c r="E14" s="150" t="s">
        <v>72</v>
      </c>
      <c r="F14" s="150" t="s">
        <v>174</v>
      </c>
      <c r="G14" s="150" t="s">
        <v>12</v>
      </c>
      <c r="H14" s="208">
        <v>0</v>
      </c>
      <c r="I14" s="209" t="s">
        <v>175</v>
      </c>
      <c r="J14" s="209" t="s">
        <v>123</v>
      </c>
      <c r="K14" s="151"/>
      <c r="L14" s="151"/>
      <c r="M14" s="151"/>
      <c r="N14" s="151"/>
      <c r="O14" s="151"/>
      <c r="P14" s="211"/>
      <c r="Q14" s="152"/>
      <c r="R14" s="150" t="str">
        <f ca="1">IF(ISERROR($V14),"",OFFSET('Smelter Look-up'!$C$4,$V14-4,0)&amp;"")</f>
        <v>Jiangsu Xiongfeng Technology Co., Ltd.</v>
      </c>
      <c r="S14" s="156" t="str">
        <f t="shared" ca="1" si="0"/>
        <v>CN</v>
      </c>
      <c r="T14" s="156" t="str">
        <f ca="1">IF(B14="","",IF(ISERROR(MATCH($J14,SorP!$B$1:$B$5661,0)),"",INDIRECT("'SorP'!$A$"&amp;MATCH($J14,SorP!$B$1:$B$5661,0))))</f>
        <v>CN-JS</v>
      </c>
      <c r="U14" s="169"/>
      <c r="V14" s="170">
        <f>IF(C14="",NA(),MATCH($B14&amp;$C14,'Smelter Look-up'!$J:$J,0))</f>
        <v>48</v>
      </c>
      <c r="X14" s="171">
        <f t="shared" si="1"/>
        <v>0</v>
      </c>
      <c r="AB14" s="171" t="str">
        <f t="shared" si="2"/>
        <v>CobaltJiangsu Xiongfeng Technology Co., Ltd.</v>
      </c>
    </row>
    <row r="15" spans="1:34" s="171" customFormat="1" ht="25.5">
      <c r="A15" s="201" t="s">
        <v>119</v>
      </c>
      <c r="B15" s="150" t="s">
        <v>44</v>
      </c>
      <c r="C15" s="153" t="s">
        <v>118</v>
      </c>
      <c r="D15" s="150"/>
      <c r="E15" s="150" t="s">
        <v>72</v>
      </c>
      <c r="F15" s="150" t="s">
        <v>119</v>
      </c>
      <c r="G15" s="150" t="s">
        <v>12</v>
      </c>
      <c r="H15" s="208">
        <v>0</v>
      </c>
      <c r="I15" s="209" t="s">
        <v>114</v>
      </c>
      <c r="J15" s="209" t="s">
        <v>115</v>
      </c>
      <c r="K15" s="151"/>
      <c r="L15" s="151"/>
      <c r="M15" s="151"/>
      <c r="N15" s="151"/>
      <c r="O15" s="151"/>
      <c r="P15" s="211"/>
      <c r="Q15" s="152"/>
      <c r="R15" s="150" t="str">
        <f ca="1">IF(ISERROR($V15),"",OFFSET('Smelter Look-up'!$C$4,$V15-4,0)&amp;"")</f>
        <v>Ganzhou Tengyuan Cobalt New Material Co., Ltd.</v>
      </c>
      <c r="S15" s="156" t="str">
        <f t="shared" ca="1" si="0"/>
        <v>CN</v>
      </c>
      <c r="T15" s="156" t="str">
        <f ca="1">IF(B15="","",IF(ISERROR(MATCH($J15,SorP!$B$1:$B$5661,0)),"",INDIRECT("'SorP'!$A$"&amp;MATCH($J15,SorP!$B$1:$B$5661,0))))</f>
        <v>CN-JX</v>
      </c>
      <c r="U15" s="169"/>
      <c r="V15" s="170">
        <f>IF(C15="",NA(),MATCH($B15&amp;$C15,'Smelter Look-up'!$J:$J,0))</f>
        <v>25</v>
      </c>
      <c r="X15" s="171">
        <f t="shared" si="1"/>
        <v>0</v>
      </c>
      <c r="AB15" s="171" t="str">
        <f t="shared" si="2"/>
        <v>CobaltGanzhou Tengyuan Cobalt New Material Co., Ltd.</v>
      </c>
    </row>
    <row r="16" spans="1:34" s="171" customFormat="1" ht="25.5">
      <c r="A16" s="200" t="s">
        <v>208</v>
      </c>
      <c r="B16" s="150" t="s">
        <v>44</v>
      </c>
      <c r="C16" s="153" t="s">
        <v>207</v>
      </c>
      <c r="D16" s="150"/>
      <c r="E16" s="150" t="s">
        <v>72</v>
      </c>
      <c r="F16" s="150" t="s">
        <v>208</v>
      </c>
      <c r="G16" s="150" t="s">
        <v>12</v>
      </c>
      <c r="H16" s="208">
        <v>0</v>
      </c>
      <c r="I16" s="209" t="s">
        <v>209</v>
      </c>
      <c r="J16" s="209" t="s">
        <v>210</v>
      </c>
      <c r="K16" s="151"/>
      <c r="L16" s="151"/>
      <c r="M16" s="151"/>
      <c r="N16" s="151"/>
      <c r="O16" s="151"/>
      <c r="P16" s="211"/>
      <c r="Q16" s="152"/>
      <c r="R16" s="150" t="str">
        <f ca="1">IF(ISERROR($V16),"",OFFSET('Smelter Look-up'!$C$4,$V16-4,0)&amp;"")</f>
        <v>Tianjin Maolian Science &amp; Technology Co., Ltd.</v>
      </c>
      <c r="S16" s="156" t="str">
        <f t="shared" ca="1" si="0"/>
        <v>CN</v>
      </c>
      <c r="T16" s="156" t="str">
        <f ca="1">IF(B16="","",IF(ISERROR(MATCH($J16,SorP!$B$1:$B$5661,0)),"",INDIRECT("'SorP'!$A$"&amp;MATCH($J16,SorP!$B$1:$B$5661,0))))</f>
        <v>CN-TJ</v>
      </c>
      <c r="U16" s="169"/>
      <c r="V16" s="170">
        <f>IF(C16="",NA(),MATCH($B16&amp;$C16,'Smelter Look-up'!$J:$J,0))</f>
        <v>116</v>
      </c>
      <c r="X16" s="171">
        <f t="shared" si="1"/>
        <v>0</v>
      </c>
      <c r="AB16" s="171" t="str">
        <f t="shared" si="2"/>
        <v>CobaltTianjin Maolian Science &amp; Technology Co., Ltd.</v>
      </c>
    </row>
    <row r="17" spans="1:28" s="171" customFormat="1" ht="20.25">
      <c r="A17" s="200" t="s">
        <v>95</v>
      </c>
      <c r="B17" s="150" t="s">
        <v>44</v>
      </c>
      <c r="C17" s="153" t="s">
        <v>93</v>
      </c>
      <c r="D17" s="150"/>
      <c r="E17" s="150" t="s">
        <v>94</v>
      </c>
      <c r="F17" s="150" t="s">
        <v>95</v>
      </c>
      <c r="G17" s="150" t="s">
        <v>12</v>
      </c>
      <c r="H17" s="208">
        <v>0</v>
      </c>
      <c r="I17" s="209" t="s">
        <v>96</v>
      </c>
      <c r="J17" s="209" t="s">
        <v>96</v>
      </c>
      <c r="K17" s="151"/>
      <c r="L17" s="151"/>
      <c r="M17" s="151"/>
      <c r="N17" s="151"/>
      <c r="O17" s="151"/>
      <c r="P17" s="211"/>
      <c r="Q17" s="152"/>
      <c r="R17" s="150" t="str">
        <f ca="1">IF(ISERROR($V17),"",OFFSET('Smelter Look-up'!$C$4,$V17-4,0)&amp;"")</f>
        <v>Dynatec Madagascar Company</v>
      </c>
      <c r="S17" s="156" t="str">
        <f t="shared" ca="1" si="0"/>
        <v>MG</v>
      </c>
      <c r="T17" s="156" t="str">
        <f ca="1">IF(B17="","",IF(ISERROR(MATCH($J17,SorP!$B$1:$B$5661,0)),"",INDIRECT("'SorP'!$A$"&amp;MATCH($J17,SorP!$B$1:$B$5661,0))))</f>
        <v>MG-A</v>
      </c>
      <c r="U17" s="169"/>
      <c r="V17" s="170">
        <f>IF(C17="",NA(),MATCH($B17&amp;$C17,'Smelter Look-up'!$J:$J,0))</f>
        <v>15</v>
      </c>
      <c r="X17" s="171">
        <f t="shared" si="1"/>
        <v>0</v>
      </c>
      <c r="AB17" s="171" t="str">
        <f t="shared" si="2"/>
        <v>CobaltDynatec Madagascar Company</v>
      </c>
    </row>
    <row r="18" spans="1:28" s="171" customFormat="1" ht="25.5">
      <c r="A18" s="200" t="s">
        <v>191</v>
      </c>
      <c r="B18" s="150" t="s">
        <v>44</v>
      </c>
      <c r="C18" s="153" t="s">
        <v>190</v>
      </c>
      <c r="D18" s="150"/>
      <c r="E18" s="150" t="s">
        <v>67</v>
      </c>
      <c r="F18" s="150" t="s">
        <v>191</v>
      </c>
      <c r="G18" s="150" t="s">
        <v>12</v>
      </c>
      <c r="H18" s="208">
        <v>0</v>
      </c>
      <c r="I18" s="209" t="s">
        <v>192</v>
      </c>
      <c r="J18" s="209" t="s">
        <v>193</v>
      </c>
      <c r="K18" s="151"/>
      <c r="L18" s="151"/>
      <c r="M18" s="151"/>
      <c r="N18" s="151"/>
      <c r="O18" s="151"/>
      <c r="P18" s="211"/>
      <c r="Q18" s="152"/>
      <c r="R18" s="150" t="str">
        <f ca="1">IF(ISERROR($V18),"",OFFSET('Smelter Look-up'!$C$4,$V18-4,0)&amp;"")</f>
        <v>Kamoto Copper Company</v>
      </c>
      <c r="S18" s="156" t="str">
        <f t="shared" ca="1" si="0"/>
        <v>CD</v>
      </c>
      <c r="T18" s="156" t="str">
        <f ca="1">IF(B18="","",IF(ISERROR(MATCH($J18,SorP!$B$1:$B$5661,0)),"",INDIRECT("'SorP'!$A$"&amp;MATCH($J18,SorP!$B$1:$B$5661,0))))</f>
        <v>CD-LU</v>
      </c>
      <c r="U18" s="169"/>
      <c r="V18" s="170">
        <f>IF(C18="",NA(),MATCH($B18&amp;$C18,'Smelter Look-up'!$J:$J,0))</f>
        <v>54</v>
      </c>
      <c r="X18" s="171">
        <f t="shared" si="1"/>
        <v>0</v>
      </c>
      <c r="AB18" s="171" t="str">
        <f t="shared" si="2"/>
        <v>CobaltKamoto Copper Company</v>
      </c>
    </row>
    <row r="19" spans="1:28" s="171" customFormat="1" ht="25.5">
      <c r="A19" s="200" t="s">
        <v>68</v>
      </c>
      <c r="B19" s="150" t="s">
        <v>44</v>
      </c>
      <c r="C19" s="153" t="s">
        <v>66</v>
      </c>
      <c r="D19" s="150"/>
      <c r="E19" s="150" t="s">
        <v>67</v>
      </c>
      <c r="F19" s="150" t="s">
        <v>68</v>
      </c>
      <c r="G19" s="150" t="s">
        <v>12</v>
      </c>
      <c r="H19" s="208">
        <v>0</v>
      </c>
      <c r="I19" s="209" t="s">
        <v>69</v>
      </c>
      <c r="J19" s="209" t="s">
        <v>70</v>
      </c>
      <c r="K19" s="151"/>
      <c r="L19" s="151"/>
      <c r="M19" s="151"/>
      <c r="N19" s="151"/>
      <c r="O19" s="151"/>
      <c r="P19" s="211"/>
      <c r="Q19" s="152"/>
      <c r="R19" s="150" t="str">
        <f ca="1">IF(ISERROR($V19),"",OFFSET('Smelter Look-up'!$C$4,$V19-4,0)&amp;"")</f>
        <v>Chemaf Etoile</v>
      </c>
      <c r="S19" s="156" t="str">
        <f t="shared" ca="1" si="0"/>
        <v>CD</v>
      </c>
      <c r="T19" s="156" t="str">
        <f ca="1">IF(B19="","",IF(ISERROR(MATCH($J19,SorP!$B$1:$B$5661,0)),"",INDIRECT("'SorP'!$A$"&amp;MATCH($J19,SorP!$B$1:$B$5661,0))))</f>
        <v>CD-HK</v>
      </c>
      <c r="U19" s="169"/>
      <c r="V19" s="170">
        <f>IF(C19="",NA(),MATCH($B19&amp;$C19,'Smelter Look-up'!$J:$J,0))</f>
        <v>7</v>
      </c>
      <c r="X19" s="171">
        <f t="shared" si="1"/>
        <v>0</v>
      </c>
      <c r="AB19" s="171" t="str">
        <f t="shared" si="2"/>
        <v>CobaltChemaf Etoile</v>
      </c>
    </row>
    <row r="20" spans="1:28" s="171" customFormat="1" ht="25.5">
      <c r="A20" s="201" t="s">
        <v>196</v>
      </c>
      <c r="B20" s="150" t="s">
        <v>44</v>
      </c>
      <c r="C20" s="153" t="s">
        <v>12773</v>
      </c>
      <c r="D20" s="150"/>
      <c r="E20" s="150" t="s">
        <v>67</v>
      </c>
      <c r="F20" s="150" t="s">
        <v>196</v>
      </c>
      <c r="G20" s="150" t="s">
        <v>12</v>
      </c>
      <c r="H20" s="208">
        <v>0</v>
      </c>
      <c r="I20" s="209" t="s">
        <v>69</v>
      </c>
      <c r="J20" s="209" t="s">
        <v>70</v>
      </c>
      <c r="K20" s="151"/>
      <c r="L20" s="151"/>
      <c r="M20" s="151"/>
      <c r="N20" s="151"/>
      <c r="O20" s="151"/>
      <c r="P20" s="211"/>
      <c r="Q20" s="152"/>
      <c r="R20" s="150" t="str">
        <f ca="1">IF(ISERROR($V20),"",OFFSET('Smelter Look-up'!$C$4,$V20-4,0)&amp;"")</f>
        <v>La Compagnie de Traitement des Rejets de Kingamyambo S.A. (Metalkol S.A.)</v>
      </c>
      <c r="S20" s="156" t="str">
        <f t="shared" ca="1" si="0"/>
        <v>CD</v>
      </c>
      <c r="T20" s="156" t="str">
        <f ca="1">IF(B20="","",IF(ISERROR(MATCH($J20,SorP!$B$1:$B$5661,0)),"",INDIRECT("'SorP'!$A$"&amp;MATCH($J20,SorP!$B$1:$B$5661,0))))</f>
        <v>CD-HK</v>
      </c>
      <c r="U20" s="169"/>
      <c r="V20" s="170">
        <f>IF(C20="",NA(),MATCH($B20&amp;$C20,'Smelter Look-up'!$J:$J,0))</f>
        <v>60</v>
      </c>
      <c r="X20" s="171">
        <f t="shared" si="1"/>
        <v>0</v>
      </c>
      <c r="AB20" s="171" t="str">
        <f t="shared" si="2"/>
        <v>CobaltLa Compagnie de Traitement des Rejets de Kingamyambo S.A. (Metalkol S.A.)</v>
      </c>
    </row>
    <row r="21" spans="1:28" s="171" customFormat="1" ht="25.5">
      <c r="A21" s="200" t="s">
        <v>257</v>
      </c>
      <c r="B21" s="150" t="s">
        <v>44</v>
      </c>
      <c r="C21" s="153" t="s">
        <v>12561</v>
      </c>
      <c r="D21" s="150"/>
      <c r="E21" s="150" t="s">
        <v>143</v>
      </c>
      <c r="F21" s="150" t="s">
        <v>257</v>
      </c>
      <c r="G21" s="150" t="s">
        <v>12</v>
      </c>
      <c r="H21" s="208">
        <v>0</v>
      </c>
      <c r="I21" s="209" t="s">
        <v>258</v>
      </c>
      <c r="J21" s="209" t="s">
        <v>259</v>
      </c>
      <c r="K21" s="151"/>
      <c r="L21" s="151"/>
      <c r="M21" s="151"/>
      <c r="N21" s="151"/>
      <c r="O21" s="151"/>
      <c r="P21" s="211"/>
      <c r="Q21" s="152"/>
      <c r="R21" s="150" t="str">
        <f ca="1">IF(ISERROR($V21),"",OFFSET('Smelter Look-up'!$C$4,$V21-4,0)&amp;"")</f>
        <v>Niihama Nickel Refinery, Sumitomo Metal Mining</v>
      </c>
      <c r="S21" s="156" t="str">
        <f t="shared" ca="1" si="0"/>
        <v>JP</v>
      </c>
      <c r="T21" s="156" t="str">
        <f ca="1">IF(B21="","",IF(ISERROR(MATCH($J21,SorP!$B$1:$B$5661,0)),"",INDIRECT("'SorP'!$A$"&amp;MATCH($J21,SorP!$B$1:$B$5661,0))))</f>
        <v>JP-38</v>
      </c>
      <c r="U21" s="169"/>
      <c r="V21" s="170">
        <f>IF(C21="",NA(),MATCH($B21&amp;$C21,'Smelter Look-up'!$J:$J,0))</f>
        <v>96</v>
      </c>
      <c r="X21" s="171">
        <f t="shared" si="1"/>
        <v>0</v>
      </c>
      <c r="AB21" s="171" t="str">
        <f t="shared" si="2"/>
        <v>CobaltNiihama Nickel Refinery, Sumitomo Metal Mining</v>
      </c>
    </row>
    <row r="22" spans="1:28" s="171" customFormat="1" ht="20.25">
      <c r="A22" s="200" t="s">
        <v>79</v>
      </c>
      <c r="B22" s="150" t="s">
        <v>44</v>
      </c>
      <c r="C22" s="153" t="s">
        <v>77</v>
      </c>
      <c r="D22" s="150"/>
      <c r="E22" s="150" t="s">
        <v>78</v>
      </c>
      <c r="F22" s="150" t="s">
        <v>79</v>
      </c>
      <c r="G22" s="150" t="s">
        <v>12</v>
      </c>
      <c r="H22" s="208">
        <v>0</v>
      </c>
      <c r="I22" s="209" t="s">
        <v>80</v>
      </c>
      <c r="J22" s="209" t="s">
        <v>7858</v>
      </c>
      <c r="K22" s="151"/>
      <c r="L22" s="151"/>
      <c r="M22" s="151"/>
      <c r="N22" s="151"/>
      <c r="O22" s="151"/>
      <c r="P22" s="211"/>
      <c r="Q22" s="152"/>
      <c r="R22" s="150" t="str">
        <f ca="1">IF(ISERROR($V22),"",OFFSET('Smelter Look-up'!$C$4,$V22-4,0)&amp;"")</f>
        <v>Compagnie de Tifnout Tiranimine</v>
      </c>
      <c r="S22" s="156" t="str">
        <f t="shared" ca="1" si="0"/>
        <v>MA</v>
      </c>
      <c r="T22" s="156" t="str">
        <f ca="1">IF(B22="","",IF(ISERROR(MATCH($J22,SorP!$B$1:$B$5661,0)),"",INDIRECT("'SorP'!$A$"&amp;MATCH($J22,SorP!$B$1:$B$5661,0))))</f>
        <v>MA-07</v>
      </c>
      <c r="U22" s="169"/>
      <c r="V22" s="170">
        <f>IF(C22="",NA(),MATCH($B22&amp;$C22,'Smelter Look-up'!$J:$J,0))</f>
        <v>10</v>
      </c>
      <c r="X22" s="171">
        <f t="shared" si="1"/>
        <v>0</v>
      </c>
      <c r="AB22" s="171" t="str">
        <f t="shared" si="2"/>
        <v>CobaltCompagnie de Tifnout Tiranimine</v>
      </c>
    </row>
    <row r="23" spans="1:28" s="171" customFormat="1" ht="25.5">
      <c r="A23" s="156" t="s">
        <v>130</v>
      </c>
      <c r="B23" s="150" t="s">
        <v>44</v>
      </c>
      <c r="C23" s="153" t="s">
        <v>129</v>
      </c>
      <c r="D23" s="150"/>
      <c r="E23" s="150" t="s">
        <v>72</v>
      </c>
      <c r="F23" s="150" t="s">
        <v>130</v>
      </c>
      <c r="G23" s="150" t="s">
        <v>12</v>
      </c>
      <c r="H23" s="208">
        <v>0</v>
      </c>
      <c r="I23" s="209" t="s">
        <v>131</v>
      </c>
      <c r="J23" s="209" t="s">
        <v>132</v>
      </c>
      <c r="K23" s="151"/>
      <c r="L23" s="151"/>
      <c r="M23" s="151"/>
      <c r="N23" s="151"/>
      <c r="O23" s="151"/>
      <c r="P23" s="211"/>
      <c r="Q23" s="152"/>
      <c r="R23" s="150" t="str">
        <f ca="1">IF(ISERROR($V23),"",OFFSET('Smelter Look-up'!$C$4,$V23-4,0)&amp;"")</f>
        <v>Guangdong Jiana Energy Technology Co., Ltd.</v>
      </c>
      <c r="S23" s="156" t="str">
        <f t="shared" ca="1" si="0"/>
        <v>CN</v>
      </c>
      <c r="T23" s="156" t="str">
        <f ca="1">IF(B23="","",IF(ISERROR(MATCH($J23,SorP!$B$1:$B$5661,0)),"",INDIRECT("'SorP'!$A$"&amp;MATCH($J23,SorP!$B$1:$B$5661,0))))</f>
        <v>CN-GD</v>
      </c>
      <c r="U23" s="169"/>
      <c r="V23" s="170">
        <f>IF(C23="",NA(),MATCH($B23&amp;$C23,'Smelter Look-up'!$J:$J,0))</f>
        <v>29</v>
      </c>
      <c r="X23" s="171">
        <f t="shared" si="1"/>
        <v>0</v>
      </c>
      <c r="AB23" s="171" t="str">
        <f t="shared" si="2"/>
        <v>CobaltGuangdong Jiana Energy Technology Co., Ltd.</v>
      </c>
    </row>
    <row r="24" spans="1:28" s="171" customFormat="1" ht="20.25">
      <c r="A24" s="156" t="s">
        <v>117</v>
      </c>
      <c r="B24" s="150" t="s">
        <v>44</v>
      </c>
      <c r="C24" s="153" t="s">
        <v>116</v>
      </c>
      <c r="D24" s="150"/>
      <c r="E24" s="150" t="s">
        <v>72</v>
      </c>
      <c r="F24" s="150" t="s">
        <v>117</v>
      </c>
      <c r="G24" s="150" t="s">
        <v>12</v>
      </c>
      <c r="H24" s="208">
        <v>0</v>
      </c>
      <c r="I24" s="209" t="s">
        <v>114</v>
      </c>
      <c r="J24" s="209" t="s">
        <v>115</v>
      </c>
      <c r="K24" s="151"/>
      <c r="L24" s="151"/>
      <c r="M24" s="151"/>
      <c r="N24" s="151"/>
      <c r="O24" s="151"/>
      <c r="P24" s="211"/>
      <c r="Q24" s="152"/>
      <c r="R24" s="150" t="str">
        <f ca="1">IF(ISERROR($V24),"",OFFSET('Smelter Look-up'!$C$4,$V24-4,0)&amp;"")</f>
        <v>Ganzhou Highpower Technology Co., Ltd.</v>
      </c>
      <c r="S24" s="156" t="str">
        <f t="shared" ca="1" si="0"/>
        <v>CN</v>
      </c>
      <c r="T24" s="156" t="str">
        <f ca="1">IF(B24="","",IF(ISERROR(MATCH($J24,SorP!$B$1:$B$5661,0)),"",INDIRECT("'SorP'!$A$"&amp;MATCH($J24,SorP!$B$1:$B$5661,0))))</f>
        <v>CN-JX</v>
      </c>
      <c r="U24" s="169"/>
      <c r="V24" s="170">
        <f>IF(C24="",NA(),MATCH($B24&amp;$C24,'Smelter Look-up'!$J:$J,0))</f>
        <v>24</v>
      </c>
      <c r="X24" s="171">
        <f t="shared" si="1"/>
        <v>0</v>
      </c>
      <c r="AB24" s="171" t="str">
        <f t="shared" si="2"/>
        <v>CobaltGanzhou Highpower Technology Co., Ltd.</v>
      </c>
    </row>
    <row r="25" spans="1:28" s="171" customFormat="1" ht="20.25">
      <c r="A25" s="200" t="s">
        <v>266</v>
      </c>
      <c r="B25" s="150" t="s">
        <v>44</v>
      </c>
      <c r="C25" s="153" t="s">
        <v>265</v>
      </c>
      <c r="D25" s="150"/>
      <c r="E25" s="150" t="s">
        <v>108</v>
      </c>
      <c r="F25" s="150" t="s">
        <v>266</v>
      </c>
      <c r="G25" s="150" t="s">
        <v>12</v>
      </c>
      <c r="H25" s="208">
        <v>0</v>
      </c>
      <c r="I25" s="209" t="s">
        <v>267</v>
      </c>
      <c r="J25" s="209" t="s">
        <v>268</v>
      </c>
      <c r="K25" s="151"/>
      <c r="L25" s="151"/>
      <c r="M25" s="151"/>
      <c r="N25" s="151" t="s">
        <v>12819</v>
      </c>
      <c r="O25" s="151" t="s">
        <v>12820</v>
      </c>
      <c r="P25" s="211" t="s">
        <v>23</v>
      </c>
      <c r="Q25" s="152"/>
      <c r="R25" s="150" t="str">
        <f ca="1">IF(ISERROR($V25),"",OFFSET('Smelter Look-up'!$C$4,$V25-4,0)&amp;"")</f>
        <v>NORILSK NICKEL HARJAVALTA OY</v>
      </c>
      <c r="S25" s="156" t="str">
        <f t="shared" ca="1" si="0"/>
        <v>FI</v>
      </c>
      <c r="T25" s="156" t="str">
        <f ca="1">IF(B25="","",IF(ISERROR(MATCH($J25,SorP!$B$1:$B$5661,0)),"",INDIRECT("'SorP'!$A$"&amp;MATCH($J25,SorP!$B$1:$B$5661,0))))</f>
        <v>FI-17</v>
      </c>
      <c r="U25" s="169"/>
      <c r="V25" s="170">
        <f>IF(C25="",NA(),MATCH($B25&amp;$C25,'Smelter Look-up'!$J:$J,0))</f>
        <v>99</v>
      </c>
      <c r="X25" s="171">
        <f t="shared" si="1"/>
        <v>0</v>
      </c>
      <c r="AB25" s="171" t="str">
        <f t="shared" si="2"/>
        <v>CobaltNORILSK NICKEL HARJAVALTA OY</v>
      </c>
    </row>
    <row r="26" spans="1:28" s="171" customFormat="1" ht="20.25">
      <c r="A26" s="156" t="s">
        <v>126</v>
      </c>
      <c r="B26" s="150" t="s">
        <v>44</v>
      </c>
      <c r="C26" s="153" t="s">
        <v>124</v>
      </c>
      <c r="D26" s="150"/>
      <c r="E26" s="150" t="s">
        <v>125</v>
      </c>
      <c r="F26" s="150" t="s">
        <v>126</v>
      </c>
      <c r="G26" s="150" t="s">
        <v>12</v>
      </c>
      <c r="H26" s="208">
        <v>0</v>
      </c>
      <c r="I26" s="209" t="s">
        <v>127</v>
      </c>
      <c r="J26" s="209" t="s">
        <v>128</v>
      </c>
      <c r="K26" s="151"/>
      <c r="L26" s="151"/>
      <c r="M26" s="151"/>
      <c r="N26" s="151"/>
      <c r="O26" s="151"/>
      <c r="P26" s="211"/>
      <c r="Q26" s="152"/>
      <c r="R26" s="150" t="str">
        <f ca="1">IF(ISERROR($V26),"",OFFSET('Smelter Look-up'!$C$4,$V26-4,0)&amp;"")</f>
        <v>Glencore Nikkelverk Refinery</v>
      </c>
      <c r="S26" s="156" t="str">
        <f t="shared" ca="1" si="0"/>
        <v>NO</v>
      </c>
      <c r="T26" s="156" t="str">
        <f ca="1">IF(B26="","",IF(ISERROR(MATCH($J26,SorP!$B$1:$B$5661,0)),"",INDIRECT("'SorP'!$A$"&amp;MATCH($J26,SorP!$B$1:$B$5661,0))))</f>
        <v>NO-09</v>
      </c>
      <c r="U26" s="169"/>
      <c r="V26" s="170">
        <f>IF(C26="",NA(),MATCH($B26&amp;$C26,'Smelter Look-up'!$J:$J,0))</f>
        <v>27</v>
      </c>
      <c r="X26" s="171">
        <f t="shared" si="1"/>
        <v>0</v>
      </c>
      <c r="AB26" s="171" t="str">
        <f t="shared" si="2"/>
        <v>CobaltGlencore Nikkelverk Refinery</v>
      </c>
    </row>
    <row r="27" spans="1:28" s="171" customFormat="1" ht="20.25">
      <c r="A27" s="156" t="s">
        <v>233</v>
      </c>
      <c r="B27" s="150" t="s">
        <v>44</v>
      </c>
      <c r="C27" s="153" t="s">
        <v>231</v>
      </c>
      <c r="D27" s="150"/>
      <c r="E27" s="150" t="s">
        <v>232</v>
      </c>
      <c r="F27" s="150" t="s">
        <v>233</v>
      </c>
      <c r="G27" s="150" t="s">
        <v>12</v>
      </c>
      <c r="H27" s="208">
        <v>0</v>
      </c>
      <c r="I27" s="209" t="s">
        <v>234</v>
      </c>
      <c r="J27" s="209" t="s">
        <v>235</v>
      </c>
      <c r="K27" s="151"/>
      <c r="L27" s="151"/>
      <c r="M27" s="151"/>
      <c r="N27" s="151"/>
      <c r="O27" s="151"/>
      <c r="P27" s="211"/>
      <c r="Q27" s="152"/>
      <c r="R27" s="150" t="str">
        <f ca="1">IF(ISERROR($V27),"",OFFSET('Smelter Look-up'!$C$4,$V27-4,0)&amp;"")</f>
        <v>Murrin Murrin Nickel Cobalt Plant</v>
      </c>
      <c r="S27" s="156" t="str">
        <f t="shared" ca="1" si="0"/>
        <v>AU</v>
      </c>
      <c r="T27" s="156" t="str">
        <f ca="1">IF(B27="","",IF(ISERROR(MATCH($J27,SorP!$B$1:$B$5661,0)),"",INDIRECT("'SorP'!$A$"&amp;MATCH($J27,SorP!$B$1:$B$5661,0))))</f>
        <v>AU-WA</v>
      </c>
      <c r="U27" s="169"/>
      <c r="V27" s="170">
        <f>IF(C27="",NA(),MATCH($B27&amp;$C27,'Smelter Look-up'!$J:$J,0))</f>
        <v>83</v>
      </c>
      <c r="X27" s="171">
        <f t="shared" si="1"/>
        <v>0</v>
      </c>
      <c r="AB27" s="171" t="str">
        <f t="shared" si="2"/>
        <v>CobaltMurrin Murrin Nickel Cobalt Plant</v>
      </c>
    </row>
    <row r="28" spans="1:28" s="171" customFormat="1" ht="25.5">
      <c r="A28" s="156" t="s">
        <v>155</v>
      </c>
      <c r="B28" s="150" t="s">
        <v>44</v>
      </c>
      <c r="C28" s="153" t="s">
        <v>154</v>
      </c>
      <c r="D28" s="150"/>
      <c r="E28" s="150" t="s">
        <v>72</v>
      </c>
      <c r="F28" s="150" t="s">
        <v>155</v>
      </c>
      <c r="G28" s="150" t="s">
        <v>12</v>
      </c>
      <c r="H28" s="208">
        <v>0</v>
      </c>
      <c r="I28" s="209" t="s">
        <v>152</v>
      </c>
      <c r="J28" s="209" t="s">
        <v>153</v>
      </c>
      <c r="K28" s="151"/>
      <c r="L28" s="151"/>
      <c r="M28" s="151"/>
      <c r="N28" s="151"/>
      <c r="O28" s="151"/>
      <c r="P28" s="211"/>
      <c r="Q28" s="152"/>
      <c r="R28" s="150" t="str">
        <f ca="1">IF(ISERROR($V28),"",OFFSET('Smelter Look-up'!$C$4,$V28-4,0)&amp;"")</f>
        <v>Hunan CNGR New Energy Science &amp; Technology Co., Ltd.</v>
      </c>
      <c r="S28" s="156" t="str">
        <f t="shared" ca="1" si="0"/>
        <v>CN</v>
      </c>
      <c r="T28" s="156" t="str">
        <f ca="1">IF(B28="","",IF(ISERROR(MATCH($J28,SorP!$B$1:$B$5661,0)),"",INDIRECT("'SorP'!$A$"&amp;MATCH($J28,SorP!$B$1:$B$5661,0))))</f>
        <v>CN-HN</v>
      </c>
      <c r="U28" s="169"/>
      <c r="V28" s="170">
        <f>IF(C28="",NA(),MATCH($B28&amp;$C28,'Smelter Look-up'!$J:$J,0))</f>
        <v>37</v>
      </c>
      <c r="X28" s="171">
        <f t="shared" si="1"/>
        <v>0</v>
      </c>
      <c r="AB28" s="171" t="str">
        <f t="shared" si="2"/>
        <v>CobaltHunan CNGR New Energy Science &amp; Technology Co., Ltd.</v>
      </c>
    </row>
    <row r="29" spans="1:28" s="171" customFormat="1" ht="20.25">
      <c r="A29" s="156" t="s">
        <v>89</v>
      </c>
      <c r="B29" s="150" t="s">
        <v>44</v>
      </c>
      <c r="C29" s="153" t="s">
        <v>87</v>
      </c>
      <c r="D29" s="150"/>
      <c r="E29" s="150" t="s">
        <v>88</v>
      </c>
      <c r="F29" s="150" t="s">
        <v>89</v>
      </c>
      <c r="G29" s="150" t="s">
        <v>12</v>
      </c>
      <c r="H29" s="208">
        <v>0</v>
      </c>
      <c r="I29" s="209" t="s">
        <v>90</v>
      </c>
      <c r="J29" s="209" t="s">
        <v>91</v>
      </c>
      <c r="K29" s="151"/>
      <c r="L29" s="151"/>
      <c r="M29" s="151"/>
      <c r="N29" s="151"/>
      <c r="O29" s="151"/>
      <c r="P29" s="211"/>
      <c r="Q29" s="152"/>
      <c r="R29" s="150" t="str">
        <f ca="1">IF(ISERROR($V29),"",OFFSET('Smelter Look-up'!$C$4,$V29-4,0)&amp;"")</f>
        <v>Cosmo Chemical, Ltd.</v>
      </c>
      <c r="S29" s="156" t="str">
        <f t="shared" ca="1" si="0"/>
        <v>KR</v>
      </c>
      <c r="T29" s="156" t="str">
        <f ca="1">IF(B29="","",IF(ISERROR(MATCH($J29,SorP!$B$1:$B$5661,0)),"",INDIRECT("'SorP'!$A$"&amp;MATCH($J29,SorP!$B$1:$B$5661,0))))</f>
        <v>KR-48</v>
      </c>
      <c r="U29" s="169"/>
      <c r="V29" s="170">
        <f>IF(C29="",NA(),MATCH($B29&amp;$C29,'Smelter Look-up'!$J:$J,0))</f>
        <v>13</v>
      </c>
      <c r="X29" s="171">
        <f t="shared" si="1"/>
        <v>0</v>
      </c>
      <c r="AB29" s="171" t="str">
        <f t="shared" si="2"/>
        <v>CobaltCosmo Chemical, Ltd.</v>
      </c>
    </row>
    <row r="30" spans="1:28" s="171" customFormat="1" ht="25.5">
      <c r="A30" s="156" t="s">
        <v>84</v>
      </c>
      <c r="B30" s="150" t="s">
        <v>44</v>
      </c>
      <c r="C30" s="153" t="s">
        <v>82</v>
      </c>
      <c r="D30" s="150"/>
      <c r="E30" s="150" t="s">
        <v>83</v>
      </c>
      <c r="F30" s="150" t="s">
        <v>84</v>
      </c>
      <c r="G30" s="150" t="s">
        <v>12</v>
      </c>
      <c r="H30" s="208">
        <v>0</v>
      </c>
      <c r="I30" s="209" t="s">
        <v>85</v>
      </c>
      <c r="J30" s="209" t="s">
        <v>86</v>
      </c>
      <c r="K30" s="151"/>
      <c r="L30" s="151"/>
      <c r="M30" s="151"/>
      <c r="N30" s="151"/>
      <c r="O30" s="151"/>
      <c r="P30" s="211"/>
      <c r="Q30" s="152"/>
      <c r="R30" s="150" t="str">
        <f ca="1">IF(ISERROR($V30),"",OFFSET('Smelter Look-up'!$C$4,$V30-4,0)&amp;"")</f>
        <v>CoreMax Corporation</v>
      </c>
      <c r="S30" s="156" t="str">
        <f t="shared" ca="1" si="0"/>
        <v>TW</v>
      </c>
      <c r="T30" s="156" t="str">
        <f ca="1">IF(B30="","",IF(ISERROR(MATCH($J30,SorP!$B$1:$B$5661,0)),"",INDIRECT("'SorP'!$A$"&amp;MATCH($J30,SorP!$B$1:$B$5661,0))))</f>
        <v>TW-MIA</v>
      </c>
      <c r="U30" s="169"/>
      <c r="V30" s="170">
        <f>IF(C30="",NA(),MATCH($B30&amp;$C30,'Smelter Look-up'!$J:$J,0))</f>
        <v>12</v>
      </c>
      <c r="X30" s="171">
        <f t="shared" si="1"/>
        <v>0</v>
      </c>
      <c r="AB30" s="171" t="str">
        <f t="shared" si="2"/>
        <v>CobaltCoreMax Corporation</v>
      </c>
    </row>
    <row r="31" spans="1:28" s="171" customFormat="1" ht="25.5">
      <c r="A31" s="200" t="s">
        <v>134</v>
      </c>
      <c r="B31" s="150" t="s">
        <v>44</v>
      </c>
      <c r="C31" s="153" t="s">
        <v>133</v>
      </c>
      <c r="D31" s="150"/>
      <c r="E31" s="150" t="s">
        <v>72</v>
      </c>
      <c r="F31" s="150" t="s">
        <v>134</v>
      </c>
      <c r="G31" s="150" t="s">
        <v>12</v>
      </c>
      <c r="H31" s="208">
        <v>0</v>
      </c>
      <c r="I31" s="209" t="s">
        <v>135</v>
      </c>
      <c r="J31" s="209" t="s">
        <v>136</v>
      </c>
      <c r="K31" s="151"/>
      <c r="L31" s="151"/>
      <c r="M31" s="151"/>
      <c r="N31" s="151"/>
      <c r="O31" s="151"/>
      <c r="P31" s="211" t="s">
        <v>23</v>
      </c>
      <c r="Q31" s="152"/>
      <c r="R31" s="150" t="str">
        <f ca="1">IF(ISERROR($V31),"",OFFSET('Smelter Look-up'!$C$4,$V31-4,0)&amp;"")</f>
        <v>Guangxi Yinyi Advanced Material Co., Ltd.</v>
      </c>
      <c r="S31" s="156" t="str">
        <f t="shared" ca="1" si="0"/>
        <v>CN</v>
      </c>
      <c r="T31" s="156" t="str">
        <f ca="1">IF(B31="","",IF(ISERROR(MATCH($J31,SorP!$B$1:$B$5661,0)),"",INDIRECT("'SorP'!$A$"&amp;MATCH($J31,SorP!$B$1:$B$5661,0))))</f>
        <v>CN-GX</v>
      </c>
      <c r="U31" s="169"/>
      <c r="V31" s="170">
        <f>IF(C31="",NA(),MATCH($B31&amp;$C31,'Smelter Look-up'!$J:$J,0))</f>
        <v>30</v>
      </c>
      <c r="X31" s="171">
        <f t="shared" si="1"/>
        <v>0</v>
      </c>
      <c r="AB31" s="171" t="str">
        <f t="shared" si="2"/>
        <v>CobaltGuangxi Yinyi Advanced Material Co., Ltd.</v>
      </c>
    </row>
    <row r="32" spans="1:28" s="171" customFormat="1" ht="20.25">
      <c r="A32" s="201" t="s">
        <v>144</v>
      </c>
      <c r="B32" s="150" t="s">
        <v>44</v>
      </c>
      <c r="C32" s="153" t="s">
        <v>142</v>
      </c>
      <c r="D32" s="150"/>
      <c r="E32" s="150" t="s">
        <v>143</v>
      </c>
      <c r="F32" s="150" t="s">
        <v>144</v>
      </c>
      <c r="G32" s="150" t="s">
        <v>12</v>
      </c>
      <c r="H32" s="208">
        <v>0</v>
      </c>
      <c r="I32" s="209" t="s">
        <v>145</v>
      </c>
      <c r="J32" s="209" t="s">
        <v>146</v>
      </c>
      <c r="K32" s="151"/>
      <c r="L32" s="151"/>
      <c r="M32" s="151"/>
      <c r="N32" s="151"/>
      <c r="O32" s="151"/>
      <c r="P32" s="211"/>
      <c r="Q32" s="152"/>
      <c r="R32" s="150" t="str">
        <f ca="1">IF(ISERROR($V32),"",OFFSET('Smelter Look-up'!$C$4,$V32-4,0)&amp;"")</f>
        <v>Harima Refinery, Sumitomo Metal Mining</v>
      </c>
      <c r="S32" s="156" t="str">
        <f t="shared" ca="1" si="0"/>
        <v>JP</v>
      </c>
      <c r="T32" s="156" t="str">
        <f ca="1">IF(B32="","",IF(ISERROR(MATCH($J32,SorP!$B$1:$B$5661,0)),"",INDIRECT("'SorP'!$A$"&amp;MATCH($J32,SorP!$B$1:$B$5661,0))))</f>
        <v>JP-28</v>
      </c>
      <c r="U32" s="169"/>
      <c r="V32" s="170">
        <f>IF(C32="",NA(),MATCH($B32&amp;$C32,'Smelter Look-up'!$J:$J,0))</f>
        <v>34</v>
      </c>
      <c r="X32" s="171">
        <f t="shared" si="1"/>
        <v>0</v>
      </c>
      <c r="AB32" s="171" t="str">
        <f t="shared" si="2"/>
        <v>CobaltHarima Refinery, Sumitomo Metal Mining</v>
      </c>
    </row>
    <row r="33" spans="1:28" s="171" customFormat="1" ht="20.25">
      <c r="A33" s="156" t="s">
        <v>291</v>
      </c>
      <c r="B33" s="150" t="s">
        <v>44</v>
      </c>
      <c r="C33" s="153" t="s">
        <v>290</v>
      </c>
      <c r="D33" s="150"/>
      <c r="E33" s="150" t="s">
        <v>88</v>
      </c>
      <c r="F33" s="150" t="s">
        <v>291</v>
      </c>
      <c r="G33" s="150" t="s">
        <v>12</v>
      </c>
      <c r="H33" s="208">
        <f ca="1">IF(ISERROR($V33),"",OFFSET('Smelter Look-up'!$G$4,$V33-4,0))</f>
        <v>0</v>
      </c>
      <c r="I33" s="209" t="str">
        <f ca="1">IF(ISERROR($V33),"",OFFSET('Smelter Look-up'!$H$4,$V33-4,0))</f>
        <v>Gunsan-si</v>
      </c>
      <c r="J33" s="209" t="str">
        <f ca="1">IF(ISERROR($V33),"",OFFSET('Smelter Look-up'!$I$4,$V33-4,0))</f>
        <v>Jeollabuk-do</v>
      </c>
      <c r="K33" s="151"/>
      <c r="L33" s="151"/>
      <c r="M33" s="151"/>
      <c r="N33" s="151"/>
      <c r="O33" s="151"/>
      <c r="P33" s="211"/>
      <c r="Q33" s="152"/>
      <c r="R33" s="150" t="str">
        <f ca="1">IF(ISERROR($V33),"",OFFSET('Smelter Look-up'!$C$4,$V33-4,0)&amp;"")</f>
        <v>SungEel HiTech Co., Ltd.</v>
      </c>
      <c r="S33" s="156" t="str">
        <f t="shared" ca="1" si="0"/>
        <v>KR</v>
      </c>
      <c r="T33" s="156" t="str">
        <f ca="1">IF(B33="","",IF(ISERROR(MATCH($J33,SorP!$B$1:$B$5661,0)),"",INDIRECT("'SorP'!$A$"&amp;MATCH($J33,SorP!$B$1:$B$5661,0))))</f>
        <v>KR-45</v>
      </c>
      <c r="U33" s="169"/>
      <c r="V33" s="170">
        <f>IF(C33="",NA(),MATCH($B33&amp;$C33,'Smelter Look-up'!$J:$J,0))</f>
        <v>111</v>
      </c>
      <c r="X33" s="171">
        <f t="shared" si="1"/>
        <v>0</v>
      </c>
      <c r="AB33" s="171" t="str">
        <f t="shared" si="2"/>
        <v>CobaltSungEel HiTech Co., Ltd.</v>
      </c>
    </row>
    <row r="34" spans="1:28" s="171" customFormat="1" ht="20.25">
      <c r="A34" s="156" t="s">
        <v>163</v>
      </c>
      <c r="B34" s="150" t="s">
        <v>44</v>
      </c>
      <c r="C34" s="153" t="s">
        <v>162</v>
      </c>
      <c r="D34" s="150"/>
      <c r="E34" s="150" t="s">
        <v>72</v>
      </c>
      <c r="F34" s="150" t="s">
        <v>163</v>
      </c>
      <c r="G34" s="150" t="s">
        <v>12</v>
      </c>
      <c r="H34" s="208">
        <f ca="1">IF(ISERROR($V34),"",OFFSET('Smelter Look-up'!$G$4,$V34-4,0))</f>
        <v>0</v>
      </c>
      <c r="I34" s="209" t="str">
        <f ca="1">IF(ISERROR($V34),"",OFFSET('Smelter Look-up'!$H$4,$V34-4,0))</f>
        <v>Changsha</v>
      </c>
      <c r="J34" s="209" t="str">
        <f ca="1">IF(ISERROR($V34),"",OFFSET('Smelter Look-up'!$I$4,$V34-4,0))</f>
        <v>Hunan Sheng</v>
      </c>
      <c r="K34" s="151"/>
      <c r="L34" s="151"/>
      <c r="M34" s="151"/>
      <c r="N34" s="151"/>
      <c r="O34" s="151"/>
      <c r="P34" s="211"/>
      <c r="Q34" s="152"/>
      <c r="R34" s="150" t="str">
        <f ca="1">IF(ISERROR($V34),"",OFFSET('Smelter Look-up'!$C$4,$V34-4,0)&amp;"")</f>
        <v>Hunan Yacheng New Materials Co., Ltd.</v>
      </c>
      <c r="S34" s="156" t="str">
        <f t="shared" ca="1" si="0"/>
        <v>CN</v>
      </c>
      <c r="T34" s="156" t="str">
        <f ca="1">IF(B34="","",IF(ISERROR(MATCH($J34,SorP!$B$1:$B$5661,0)),"",INDIRECT("'SorP'!$A$"&amp;MATCH($J34,SorP!$B$1:$B$5661,0))))</f>
        <v>CN-HN</v>
      </c>
      <c r="U34" s="169"/>
      <c r="V34" s="170">
        <f>IF(C34="",NA(),MATCH($B34&amp;$C34,'Smelter Look-up'!$J:$J,0))</f>
        <v>42</v>
      </c>
      <c r="X34" s="171">
        <f t="shared" si="1"/>
        <v>0</v>
      </c>
      <c r="AB34" s="171" t="str">
        <f t="shared" si="2"/>
        <v>CobaltHunan Yacheng New Materials Co., Ltd.</v>
      </c>
    </row>
    <row r="35" spans="1:28" s="171" customFormat="1" ht="20.25">
      <c r="A35" s="156" t="s">
        <v>182</v>
      </c>
      <c r="B35" s="150" t="s">
        <v>44</v>
      </c>
      <c r="C35" s="153" t="s">
        <v>181</v>
      </c>
      <c r="D35" s="150"/>
      <c r="E35" s="150" t="s">
        <v>72</v>
      </c>
      <c r="F35" s="150" t="s">
        <v>182</v>
      </c>
      <c r="G35" s="150" t="s">
        <v>12</v>
      </c>
      <c r="H35" s="208">
        <f ca="1">IF(ISERROR($V35),"",OFFSET('Smelter Look-up'!$G$4,$V35-4,0))</f>
        <v>0</v>
      </c>
      <c r="I35" s="209" t="str">
        <f ca="1">IF(ISERROR($V35),"",OFFSET('Smelter Look-up'!$H$4,$V35-4,0))</f>
        <v>Jingmen</v>
      </c>
      <c r="J35" s="209" t="str">
        <f ca="1">IF(ISERROR($V35),"",OFFSET('Smelter Look-up'!$I$4,$V35-4,0))</f>
        <v>Hubei Sheng</v>
      </c>
      <c r="K35" s="151"/>
      <c r="L35" s="151"/>
      <c r="M35" s="151"/>
      <c r="N35" s="151"/>
      <c r="O35" s="151"/>
      <c r="P35" s="211"/>
      <c r="Q35" s="152"/>
      <c r="R35" s="150" t="str">
        <f ca="1">IF(ISERROR($V35),"",OFFSET('Smelter Look-up'!$C$4,$V35-4,0)&amp;"")</f>
        <v>Jingmen GEM Co., Ltd.</v>
      </c>
      <c r="S35" s="156" t="str">
        <f t="shared" ca="1" si="0"/>
        <v>CN</v>
      </c>
      <c r="T35" s="156" t="str">
        <f ca="1">IF(B35="","",IF(ISERROR(MATCH($J35,SorP!$B$1:$B$5661,0)),"",INDIRECT("'SorP'!$A$"&amp;MATCH($J35,SorP!$B$1:$B$5661,0))))</f>
        <v>CN-HB</v>
      </c>
      <c r="U35" s="169"/>
      <c r="V35" s="170">
        <f>IF(C35="",NA(),MATCH($B35&amp;$C35,'Smelter Look-up'!$J:$J,0))</f>
        <v>52</v>
      </c>
      <c r="X35" s="171">
        <f t="shared" si="1"/>
        <v>0</v>
      </c>
      <c r="AB35" s="171" t="str">
        <f t="shared" si="2"/>
        <v>CobaltJingmen GEM Co., Ltd.</v>
      </c>
    </row>
    <row r="36" spans="1:28" s="171" customFormat="1" ht="25.5">
      <c r="A36" s="156" t="s">
        <v>12821</v>
      </c>
      <c r="B36" s="150" t="s">
        <v>44</v>
      </c>
      <c r="C36" s="153" t="s">
        <v>12822</v>
      </c>
      <c r="D36" s="150"/>
      <c r="E36" s="150" t="s">
        <v>67</v>
      </c>
      <c r="F36" s="150" t="s">
        <v>12821</v>
      </c>
      <c r="G36" s="150" t="s">
        <v>12</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CD</v>
      </c>
      <c r="T36" s="156" t="str">
        <f ca="1">IF(B36="","",IF(ISERROR(MATCH($J36,SorP!$B$1:$B$5661,0)),"",INDIRECT("'SorP'!$A$"&amp;MATCH($J36,SorP!$B$1:$B$5661,0))))</f>
        <v/>
      </c>
      <c r="U36" s="169"/>
      <c r="V36" s="170" t="e">
        <f>IF(C36="",NA(),MATCH($B36&amp;$C36,'Smelter Look-up'!$J:$J,0))</f>
        <v>#N/A</v>
      </c>
      <c r="X36" s="171">
        <f t="shared" si="1"/>
        <v>0</v>
      </c>
      <c r="AB36" s="171" t="str">
        <f t="shared" si="2"/>
        <v>CobaltChemaf Usoke</v>
      </c>
    </row>
    <row r="37" spans="1:28" s="171" customFormat="1" ht="25.5">
      <c r="A37" s="156" t="s">
        <v>73</v>
      </c>
      <c r="B37" s="150" t="s">
        <v>44</v>
      </c>
      <c r="C37" s="153" t="s">
        <v>71</v>
      </c>
      <c r="D37" s="150"/>
      <c r="E37" s="150" t="s">
        <v>72</v>
      </c>
      <c r="F37" s="150" t="s">
        <v>73</v>
      </c>
      <c r="G37" s="150" t="s">
        <v>12</v>
      </c>
      <c r="H37" s="208">
        <f ca="1">IF(ISERROR($V37),"",OFFSET('Smelter Look-up'!$G$4,$V37-4,0))</f>
        <v>0</v>
      </c>
      <c r="I37" s="209" t="str">
        <f ca="1">IF(ISERROR($V37),"",OFFSET('Smelter Look-up'!$H$4,$V37-4,0))</f>
        <v>Chizhou</v>
      </c>
      <c r="J37" s="209" t="str">
        <f ca="1">IF(ISERROR($V37),"",OFFSET('Smelter Look-up'!$I$4,$V37-4,0))</f>
        <v>Anhui Sheng</v>
      </c>
      <c r="K37" s="151"/>
      <c r="L37" s="151"/>
      <c r="M37" s="151"/>
      <c r="N37" s="151"/>
      <c r="O37" s="151"/>
      <c r="P37" s="211"/>
      <c r="Q37" s="152"/>
      <c r="R37" s="150" t="str">
        <f ca="1">IF(ISERROR($V37),"",OFFSET('Smelter Look-up'!$C$4,$V37-4,0)&amp;"")</f>
        <v>Chizhou CN New Materials and Technology Co., Ltd.</v>
      </c>
      <c r="S37" s="156" t="str">
        <f t="shared" ca="1" si="0"/>
        <v>CN</v>
      </c>
      <c r="T37" s="156" t="str">
        <f ca="1">IF(B37="","",IF(ISERROR(MATCH($J37,SorP!$B$1:$B$5661,0)),"",INDIRECT("'SorP'!$A$"&amp;MATCH($J37,SorP!$B$1:$B$5661,0))))</f>
        <v>CN-AH</v>
      </c>
      <c r="U37" s="169"/>
      <c r="V37" s="170">
        <f>IF(C37="",NA(),MATCH($B37&amp;$C37,'Smelter Look-up'!$J:$J,0))</f>
        <v>8</v>
      </c>
      <c r="X37" s="171">
        <f t="shared" si="1"/>
        <v>0</v>
      </c>
      <c r="AB37" s="171" t="str">
        <f t="shared" si="2"/>
        <v>CobaltChizhou CN New Materials and Technology Co., Ltd.</v>
      </c>
    </row>
    <row r="38" spans="1:28" s="171" customFormat="1" ht="25.5">
      <c r="A38" s="156" t="s">
        <v>253</v>
      </c>
      <c r="B38" s="150" t="s">
        <v>44</v>
      </c>
      <c r="C38" s="153" t="s">
        <v>252</v>
      </c>
      <c r="D38" s="150"/>
      <c r="E38" s="150" t="s">
        <v>72</v>
      </c>
      <c r="F38" s="150" t="s">
        <v>253</v>
      </c>
      <c r="G38" s="150" t="s">
        <v>12</v>
      </c>
      <c r="H38" s="208">
        <f ca="1">IF(ISERROR($V38),"",OFFSET('Smelter Look-up'!$G$4,$V38-4,0))</f>
        <v>0</v>
      </c>
      <c r="I38" s="209" t="str">
        <f ca="1">IF(ISERROR($V38),"",OFFSET('Smelter Look-up'!$H$4,$V38-4,0))</f>
        <v>Shaoxing</v>
      </c>
      <c r="J38" s="209" t="str">
        <f ca="1">IF(ISERROR($V38),"",OFFSET('Smelter Look-up'!$I$4,$V38-4,0))</f>
        <v>Zhejiang Sheng</v>
      </c>
      <c r="K38" s="151"/>
      <c r="L38" s="151"/>
      <c r="M38" s="151"/>
      <c r="N38" s="151"/>
      <c r="O38" s="151"/>
      <c r="P38" s="211"/>
      <c r="Q38" s="152"/>
      <c r="R38" s="150" t="str">
        <f ca="1">IF(ISERROR($V38),"",OFFSET('Smelter Look-up'!$C$4,$V38-4,0)&amp;"")</f>
        <v>Zhejiang New Era Zhongneng Technology Co., Ltd.</v>
      </c>
      <c r="S38" s="156" t="str">
        <f t="shared" ca="1" si="0"/>
        <v>CN</v>
      </c>
      <c r="T38" s="156" t="str">
        <f ca="1">IF(B38="","",IF(ISERROR(MATCH($J38,SorP!$B$1:$B$5661,0)),"",INDIRECT("'SorP'!$A$"&amp;MATCH($J38,SorP!$B$1:$B$5661,0))))</f>
        <v>CN-ZJ</v>
      </c>
      <c r="U38" s="169"/>
      <c r="V38" s="170">
        <f>IF(C38="",NA(),MATCH($B38&amp;$C38,'Smelter Look-up'!$J:$J,0))</f>
        <v>92</v>
      </c>
      <c r="X38" s="171">
        <f t="shared" ref="X38:X101" si="3">IF(AND(C38="Smelter not listed",OR(LEN(D38)=0,LEN(E38)=0)),1,0)</f>
        <v>0</v>
      </c>
      <c r="AB38" s="171" t="str">
        <f t="shared" ref="AB38:AB101" si="4">B38&amp;C38</f>
        <v>CobaltNew Era Group Zhejiang Zhongneng Cycle Technology Co., Ltd.</v>
      </c>
    </row>
    <row r="39" spans="1:28" s="171" customFormat="1" ht="25.5">
      <c r="A39" s="156" t="s">
        <v>352</v>
      </c>
      <c r="B39" s="150" t="s">
        <v>45</v>
      </c>
      <c r="C39" s="153" t="s">
        <v>351</v>
      </c>
      <c r="D39" s="150"/>
      <c r="E39" s="150" t="s">
        <v>332</v>
      </c>
      <c r="F39" s="150" t="s">
        <v>352</v>
      </c>
      <c r="G39" s="150" t="s">
        <v>12</v>
      </c>
      <c r="H39" s="208">
        <f ca="1">IF(ISERROR($V39),"",OFFSET('Smelter Look-up'!$G$4,$V39-4,0))</f>
        <v>0</v>
      </c>
      <c r="I39" s="209" t="str">
        <f ca="1">IF(ISERROR($V39),"",OFFSET('Smelter Look-up'!$H$4,$V39-4,0))</f>
        <v>Kings Mountain</v>
      </c>
      <c r="J39" s="209" t="str">
        <f ca="1">IF(ISERROR($V39),"",OFFSET('Smelter Look-up'!$I$4,$V39-4,0))</f>
        <v>North Carolina</v>
      </c>
      <c r="K39" s="151"/>
      <c r="L39" s="151"/>
      <c r="M39" s="151" t="s">
        <v>12823</v>
      </c>
      <c r="N39" s="151"/>
      <c r="O39" s="151"/>
      <c r="P39" s="211"/>
      <c r="Q39" s="152" t="s">
        <v>12824</v>
      </c>
      <c r="R39" s="150" t="str">
        <f ca="1">IF(ISERROR($V39),"",OFFSET('Smelter Look-up'!$C$4,$V39-4,0)&amp;"")</f>
        <v>Imerys Mica Kings Mountain, Inc.</v>
      </c>
      <c r="S39" s="156" t="str">
        <f t="shared" ref="S39:S102" ca="1" si="5">IF(B39="","",IF(ISERROR(MATCH($E39,CL,0)),"Unknown",INDIRECT("'C'!$A$"&amp;MATCH($E39,CL,0)+1)))</f>
        <v>US</v>
      </c>
      <c r="T39" s="156" t="str">
        <f ca="1">IF(B39="","",IF(ISERROR(MATCH($J39,SorP!$B$1:$B$5661,0)),"",INDIRECT("'SorP'!$A$"&amp;MATCH($J39,SorP!$B$1:$B$5661,0))))</f>
        <v>US-NC</v>
      </c>
      <c r="U39" s="169"/>
      <c r="V39" s="170">
        <f>IF(C39="",NA(),MATCH($B39&amp;$C39,'Smelter Look-up'!$J:$J,0))</f>
        <v>145</v>
      </c>
      <c r="X39" s="171">
        <f t="shared" si="3"/>
        <v>0</v>
      </c>
      <c r="AB39" s="171" t="str">
        <f t="shared" si="4"/>
        <v>MicaImerys Mica Kings Mountain, Inc.</v>
      </c>
    </row>
    <row r="40" spans="1:28" s="171" customFormat="1" ht="25.5">
      <c r="A40" s="156" t="s">
        <v>380</v>
      </c>
      <c r="B40" s="150" t="s">
        <v>45</v>
      </c>
      <c r="C40" s="153" t="s">
        <v>379</v>
      </c>
      <c r="D40" s="150"/>
      <c r="E40" s="150" t="s">
        <v>143</v>
      </c>
      <c r="F40" s="150" t="s">
        <v>380</v>
      </c>
      <c r="G40" s="150" t="s">
        <v>12</v>
      </c>
      <c r="H40" s="208">
        <f ca="1">IF(ISERROR($V40),"",OFFSET('Smelter Look-up'!$G$4,$V40-4,0))</f>
        <v>0</v>
      </c>
      <c r="I40" s="209" t="str">
        <f ca="1">IF(ISERROR($V40),"",OFFSET('Smelter Look-up'!$H$4,$V40-4,0))</f>
        <v>Toyokawa</v>
      </c>
      <c r="J40" s="209" t="str">
        <f ca="1">IF(ISERROR($V40),"",OFFSET('Smelter Look-up'!$I$4,$V40-4,0))</f>
        <v>Aichi</v>
      </c>
      <c r="K40" s="151"/>
      <c r="L40" s="151"/>
      <c r="M40" s="151" t="s">
        <v>12823</v>
      </c>
      <c r="N40" s="151"/>
      <c r="O40" s="151"/>
      <c r="P40" s="211"/>
      <c r="Q40" s="152" t="s">
        <v>12824</v>
      </c>
      <c r="R40" s="150" t="str">
        <f ca="1">IF(ISERROR($V40),"",OFFSET('Smelter Look-up'!$C$4,$V40-4,0)&amp;"")</f>
        <v>Yamaguchi Mica</v>
      </c>
      <c r="S40" s="156" t="str">
        <f t="shared" ca="1" si="5"/>
        <v>JP</v>
      </c>
      <c r="T40" s="156" t="str">
        <f ca="1">IF(B40="","",IF(ISERROR(MATCH($J40,SorP!$B$1:$B$5661,0)),"",INDIRECT("'SorP'!$A$"&amp;MATCH($J40,SorP!$B$1:$B$5661,0))))</f>
        <v>JP-23</v>
      </c>
      <c r="U40" s="169"/>
      <c r="V40" s="170">
        <f>IF(C40="",NA(),MATCH($B40&amp;$C40,'Smelter Look-up'!$J:$J,0))</f>
        <v>160</v>
      </c>
      <c r="X40" s="171">
        <f t="shared" si="3"/>
        <v>0</v>
      </c>
      <c r="AB40" s="171" t="str">
        <f t="shared" si="4"/>
        <v>MicaYamaguchi Mica</v>
      </c>
    </row>
    <row r="41" spans="1:28" s="171" customFormat="1" ht="25.5">
      <c r="A41" s="156" t="s">
        <v>270</v>
      </c>
      <c r="B41" s="150" t="s">
        <v>44</v>
      </c>
      <c r="C41" s="153" t="s">
        <v>269</v>
      </c>
      <c r="D41" s="150"/>
      <c r="E41" s="150" t="s">
        <v>102</v>
      </c>
      <c r="F41" s="150" t="s">
        <v>270</v>
      </c>
      <c r="G41" s="150" t="s">
        <v>12</v>
      </c>
      <c r="H41" s="208">
        <f ca="1">IF(ISERROR($V41),"",OFFSET('Smelter Look-up'!$G$4,$V41-4,0))</f>
        <v>0</v>
      </c>
      <c r="I41" s="209" t="str">
        <f ca="1">IF(ISERROR($V41),"",OFFSET('Smelter Look-up'!$H$4,$V41-4,0))</f>
        <v>Port Colborne</v>
      </c>
      <c r="J41" s="209" t="str">
        <f ca="1">IF(ISERROR($V41),"",OFFSET('Smelter Look-up'!$I$4,$V41-4,0))</f>
        <v>Ontario</v>
      </c>
      <c r="K41" s="151"/>
      <c r="L41" s="151"/>
      <c r="M41" s="151" t="s">
        <v>12823</v>
      </c>
      <c r="N41" s="151"/>
      <c r="O41" s="151"/>
      <c r="P41" s="211"/>
      <c r="Q41" s="152" t="s">
        <v>12825</v>
      </c>
      <c r="R41" s="150" t="str">
        <f ca="1">IF(ISERROR($V41),"",OFFSET('Smelter Look-up'!$C$4,$V41-4,0)&amp;"")</f>
        <v>Port Colborne Refinery</v>
      </c>
      <c r="S41" s="156" t="str">
        <f t="shared" ca="1" si="5"/>
        <v>CA</v>
      </c>
      <c r="T41" s="156" t="str">
        <f ca="1">IF(B41="","",IF(ISERROR(MATCH($J41,SorP!$B$1:$B$5661,0)),"",INDIRECT("'SorP'!$A$"&amp;MATCH($J41,SorP!$B$1:$B$5661,0))))</f>
        <v>CA-ON</v>
      </c>
      <c r="U41" s="169"/>
      <c r="V41" s="170">
        <f>IF(C41="",NA(),MATCH($B41&amp;$C41,'Smelter Look-up'!$J:$J,0))</f>
        <v>100</v>
      </c>
      <c r="X41" s="171">
        <f t="shared" si="3"/>
        <v>0</v>
      </c>
      <c r="AB41" s="171" t="str">
        <f t="shared" si="4"/>
        <v>CobaltPort Colborne Refinery</v>
      </c>
    </row>
    <row r="42" spans="1:28" s="171" customFormat="1" ht="20.25">
      <c r="A42" s="201" t="s">
        <v>113</v>
      </c>
      <c r="B42" s="150" t="s">
        <v>44</v>
      </c>
      <c r="C42" s="153" t="s">
        <v>112</v>
      </c>
      <c r="D42" s="150"/>
      <c r="E42" s="150" t="s">
        <v>72</v>
      </c>
      <c r="F42" s="150" t="s">
        <v>113</v>
      </c>
      <c r="G42" s="150" t="s">
        <v>12</v>
      </c>
      <c r="H42" s="208">
        <v>0</v>
      </c>
      <c r="I42" s="209" t="s">
        <v>114</v>
      </c>
      <c r="J42" s="209" t="s">
        <v>115</v>
      </c>
      <c r="K42" s="151"/>
      <c r="L42" s="151"/>
      <c r="M42" s="151"/>
      <c r="N42" s="151"/>
      <c r="O42" s="151"/>
      <c r="P42" s="211"/>
      <c r="Q42" s="152"/>
      <c r="R42" s="150" t="str">
        <f ca="1">IF(ISERROR($V42),"",OFFSET('Smelter Look-up'!$C$4,$V42-4,0)&amp;"")</f>
        <v>Gangzhou Yi Hao Umicore Industry Co.</v>
      </c>
      <c r="S42" s="156" t="str">
        <f t="shared" ca="1" si="5"/>
        <v>CN</v>
      </c>
      <c r="T42" s="156" t="str">
        <f ca="1">IF(B42="","",IF(ISERROR(MATCH($J42,SorP!$B$1:$B$5661,0)),"",INDIRECT("'SorP'!$A$"&amp;MATCH($J42,SorP!$B$1:$B$5661,0))))</f>
        <v>CN-JX</v>
      </c>
      <c r="U42" s="169"/>
      <c r="V42" s="170">
        <f>IF(C42="",NA(),MATCH($B42&amp;$C42,'Smelter Look-up'!$J:$J,0))</f>
        <v>23</v>
      </c>
      <c r="X42" s="171">
        <f t="shared" si="3"/>
        <v>0</v>
      </c>
      <c r="AB42" s="171" t="str">
        <f t="shared" si="4"/>
        <v>CobaltGangzhou Yi Hao Umicore Industry Co.</v>
      </c>
    </row>
    <row r="43" spans="1:28" s="171" customFormat="1" ht="20.25">
      <c r="A43" s="201" t="s">
        <v>103</v>
      </c>
      <c r="B43" s="150" t="s">
        <v>44</v>
      </c>
      <c r="C43" s="153" t="s">
        <v>101</v>
      </c>
      <c r="D43" s="150"/>
      <c r="E43" s="150" t="s">
        <v>102</v>
      </c>
      <c r="F43" s="150" t="s">
        <v>103</v>
      </c>
      <c r="G43" s="150" t="s">
        <v>12</v>
      </c>
      <c r="H43" s="208">
        <v>0</v>
      </c>
      <c r="I43" s="209" t="s">
        <v>104</v>
      </c>
      <c r="J43" s="209" t="s">
        <v>105</v>
      </c>
      <c r="K43" s="151"/>
      <c r="L43" s="151"/>
      <c r="M43" s="151"/>
      <c r="N43" s="151"/>
      <c r="O43" s="151"/>
      <c r="P43" s="211"/>
      <c r="Q43" s="152"/>
      <c r="R43" s="150" t="str">
        <f ca="1">IF(ISERROR($V43),"",OFFSET('Smelter Look-up'!$C$4,$V43-4,0)&amp;"")</f>
        <v>Fort Saskatchewan Metals Facility</v>
      </c>
      <c r="S43" s="156" t="str">
        <f t="shared" ca="1" si="5"/>
        <v>CA</v>
      </c>
      <c r="T43" s="156" t="str">
        <f ca="1">IF(B43="","",IF(ISERROR(MATCH($J43,SorP!$B$1:$B$5661,0)),"",INDIRECT("'SorP'!$A$"&amp;MATCH($J43,SorP!$B$1:$B$5661,0))))</f>
        <v>CA-ON</v>
      </c>
      <c r="U43" s="169"/>
      <c r="V43" s="170">
        <f>IF(C43="",NA(),MATCH($B43&amp;$C43,'Smelter Look-up'!$J:$J,0))</f>
        <v>20</v>
      </c>
      <c r="X43" s="171">
        <f t="shared" si="3"/>
        <v>0</v>
      </c>
      <c r="AB43" s="171" t="str">
        <f t="shared" si="4"/>
        <v>CobaltFort Saskatchewan Metals Facility</v>
      </c>
    </row>
    <row r="44" spans="1:28" s="171" customFormat="1" ht="20.25">
      <c r="A44" s="200" t="s">
        <v>177</v>
      </c>
      <c r="B44" s="150" t="s">
        <v>44</v>
      </c>
      <c r="C44" s="153" t="s">
        <v>176</v>
      </c>
      <c r="D44" s="150"/>
      <c r="E44" s="150" t="s">
        <v>72</v>
      </c>
      <c r="F44" s="150" t="s">
        <v>177</v>
      </c>
      <c r="G44" s="150" t="s">
        <v>12</v>
      </c>
      <c r="H44" s="208">
        <v>0</v>
      </c>
      <c r="I44" s="209" t="s">
        <v>114</v>
      </c>
      <c r="J44" s="209" t="s">
        <v>115</v>
      </c>
      <c r="K44" s="151"/>
      <c r="L44" s="151"/>
      <c r="M44" s="151"/>
      <c r="N44" s="151"/>
      <c r="O44" s="151"/>
      <c r="P44" s="211"/>
      <c r="Q44" s="152"/>
      <c r="R44" s="150" t="str">
        <f ca="1">IF(ISERROR($V44),"",OFFSET('Smelter Look-up'!$C$4,$V44-4,0)&amp;"")</f>
        <v>Jiangxi Jiangwu Cobalt industrial Co., Ltd.</v>
      </c>
      <c r="S44" s="156" t="str">
        <f t="shared" ca="1" si="5"/>
        <v>CN</v>
      </c>
      <c r="T44" s="156" t="str">
        <f ca="1">IF(B44="","",IF(ISERROR(MATCH($J44,SorP!$B$1:$B$5661,0)),"",INDIRECT("'SorP'!$A$"&amp;MATCH($J44,SorP!$B$1:$B$5661,0))))</f>
        <v>CN-JX</v>
      </c>
      <c r="U44" s="169"/>
      <c r="V44" s="170">
        <f>IF(C44="",NA(),MATCH($B44&amp;$C44,'Smelter Look-up'!$J:$J,0))</f>
        <v>49</v>
      </c>
      <c r="X44" s="171">
        <f t="shared" si="3"/>
        <v>0</v>
      </c>
      <c r="AB44" s="171" t="str">
        <f t="shared" si="4"/>
        <v>CobaltJiangxi Jiangwu Cobalt industrial Co., Ltd.</v>
      </c>
    </row>
    <row r="45" spans="1:28" s="171" customFormat="1" ht="20.25">
      <c r="A45" s="200" t="s">
        <v>12545</v>
      </c>
      <c r="B45" s="150" t="s">
        <v>44</v>
      </c>
      <c r="C45" s="153" t="s">
        <v>12763</v>
      </c>
      <c r="D45" s="150"/>
      <c r="E45" s="150" t="s">
        <v>72</v>
      </c>
      <c r="F45" s="150" t="s">
        <v>12545</v>
      </c>
      <c r="G45" s="150" t="s">
        <v>12</v>
      </c>
      <c r="H45" s="208">
        <v>0</v>
      </c>
      <c r="I45" s="209" t="s">
        <v>12546</v>
      </c>
      <c r="J45" s="209" t="s">
        <v>75</v>
      </c>
      <c r="K45" s="151"/>
      <c r="L45" s="151"/>
      <c r="M45" s="151"/>
      <c r="N45" s="151"/>
      <c r="O45" s="151"/>
      <c r="P45" s="211"/>
      <c r="Q45" s="152"/>
      <c r="R45" s="150" t="str">
        <f ca="1">IF(ISERROR($V45),"",OFFSET('Smelter Look-up'!$C$4,$V45-4,0)&amp;"")</f>
        <v>Anhui Hanrui New Material Co., Ltd.</v>
      </c>
      <c r="S45" s="156" t="str">
        <f t="shared" ca="1" si="5"/>
        <v>CN</v>
      </c>
      <c r="T45" s="156" t="str">
        <f ca="1">IF(B45="","",IF(ISERROR(MATCH($J45,SorP!$B$1:$B$5661,0)),"",INDIRECT("'SorP'!$A$"&amp;MATCH($J45,SorP!$B$1:$B$5661,0))))</f>
        <v>CN-AH</v>
      </c>
      <c r="U45" s="169"/>
      <c r="V45" s="170">
        <f>IF(C45="",NA(),MATCH($B45&amp;$C45,'Smelter Look-up'!$J:$J,0))</f>
        <v>5</v>
      </c>
      <c r="X45" s="171">
        <f t="shared" si="3"/>
        <v>0</v>
      </c>
      <c r="AB45" s="171" t="str">
        <f t="shared" si="4"/>
        <v>CobaltAnhui Hanrui New Material Co., Ltd.</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5"/>
        <v/>
      </c>
      <c r="T46" s="156" t="str">
        <f ca="1">IF(B46="","",IF(ISERROR(MATCH($J46,SorP!$B$1:$B$5661,0)),"",INDIRECT("'SorP'!$A$"&amp;MATCH($J46,SorP!$B$1:$B$5661,0))))</f>
        <v/>
      </c>
      <c r="U46" s="169"/>
      <c r="V46" s="170" t="e">
        <f>IF(C46="",NA(),MATCH($B46&amp;$C46,'Smelter Look-up'!$J:$J,0))</f>
        <v>#N/A</v>
      </c>
      <c r="X46" s="171">
        <f t="shared" ca="1" si="3"/>
        <v>0</v>
      </c>
      <c r="AB46" s="171" t="str">
        <f t="shared" si="4"/>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5"/>
        <v/>
      </c>
      <c r="T47" s="156" t="str">
        <f ca="1">IF(B47="","",IF(ISERROR(MATCH($J47,SorP!$B$1:$B$5661,0)),"",INDIRECT("'SorP'!$A$"&amp;MATCH($J47,SorP!$B$1:$B$5661,0))))</f>
        <v/>
      </c>
      <c r="U47" s="169"/>
      <c r="V47" s="170" t="e">
        <f>IF(C47="",NA(),MATCH($B47&amp;$C47,'Smelter Look-up'!$J:$J,0))</f>
        <v>#N/A</v>
      </c>
      <c r="X47" s="171">
        <f t="shared" ca="1" si="3"/>
        <v>0</v>
      </c>
      <c r="AB47" s="171" t="str">
        <f t="shared" si="4"/>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5"/>
        <v/>
      </c>
      <c r="T48" s="156" t="str">
        <f ca="1">IF(B48="","",IF(ISERROR(MATCH($J48,SorP!$B$1:$B$5661,0)),"",INDIRECT("'SorP'!$A$"&amp;MATCH($J48,SorP!$B$1:$B$5661,0))))</f>
        <v/>
      </c>
      <c r="U48" s="169"/>
      <c r="V48" s="170" t="e">
        <f>IF(C48="",NA(),MATCH($B48&amp;$C48,'Smelter Look-up'!$J:$J,0))</f>
        <v>#N/A</v>
      </c>
      <c r="X48" s="171">
        <f t="shared" ca="1" si="3"/>
        <v>0</v>
      </c>
      <c r="AB48" s="171" t="str">
        <f t="shared" si="4"/>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5"/>
        <v/>
      </c>
      <c r="T49" s="156" t="str">
        <f ca="1">IF(B49="","",IF(ISERROR(MATCH($J49,SorP!$B$1:$B$5661,0)),"",INDIRECT("'SorP'!$A$"&amp;MATCH($J49,SorP!$B$1:$B$5661,0))))</f>
        <v/>
      </c>
      <c r="U49" s="169"/>
      <c r="V49" s="170" t="e">
        <f>IF(C49="",NA(),MATCH($B49&amp;$C49,'Smelter Look-up'!$J:$J,0))</f>
        <v>#N/A</v>
      </c>
      <c r="X49" s="171">
        <f t="shared" ca="1" si="3"/>
        <v>0</v>
      </c>
      <c r="AB49" s="171" t="str">
        <f t="shared" si="4"/>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5"/>
        <v/>
      </c>
      <c r="T50" s="156" t="str">
        <f ca="1">IF(B50="","",IF(ISERROR(MATCH($J50,SorP!$B$1:$B$5661,0)),"",INDIRECT("'SorP'!$A$"&amp;MATCH($J50,SorP!$B$1:$B$5661,0))))</f>
        <v/>
      </c>
      <c r="U50" s="169"/>
      <c r="V50" s="170" t="e">
        <f>IF(C50="",NA(),MATCH($B50&amp;$C50,'Smelter Look-up'!$J:$J,0))</f>
        <v>#N/A</v>
      </c>
      <c r="X50" s="171">
        <f t="shared" ca="1" si="3"/>
        <v>0</v>
      </c>
      <c r="AB50" s="171" t="str">
        <f t="shared" si="4"/>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5"/>
        <v/>
      </c>
      <c r="T51" s="156" t="str">
        <f ca="1">IF(B51="","",IF(ISERROR(MATCH($J51,SorP!$B$1:$B$5661,0)),"",INDIRECT("'SorP'!$A$"&amp;MATCH($J51,SorP!$B$1:$B$5661,0))))</f>
        <v/>
      </c>
      <c r="U51" s="169"/>
      <c r="V51" s="170" t="e">
        <f>IF(C51="",NA(),MATCH($B51&amp;$C51,'Smelter Look-up'!$J:$J,0))</f>
        <v>#N/A</v>
      </c>
      <c r="X51" s="171">
        <f t="shared" ca="1" si="3"/>
        <v>0</v>
      </c>
      <c r="AB51" s="171" t="str">
        <f t="shared" si="4"/>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5"/>
        <v/>
      </c>
      <c r="T52" s="156" t="str">
        <f ca="1">IF(B52="","",IF(ISERROR(MATCH($J52,SorP!$B$1:$B$5661,0)),"",INDIRECT("'SorP'!$A$"&amp;MATCH($J52,SorP!$B$1:$B$5661,0))))</f>
        <v/>
      </c>
      <c r="U52" s="169"/>
      <c r="V52" s="170" t="e">
        <f>IF(C52="",NA(),MATCH($B52&amp;$C52,'Smelter Look-up'!$J:$J,0))</f>
        <v>#N/A</v>
      </c>
      <c r="X52" s="171">
        <f t="shared" ca="1" si="3"/>
        <v>0</v>
      </c>
      <c r="AB52" s="171" t="str">
        <f t="shared" si="4"/>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5"/>
        <v/>
      </c>
      <c r="T53" s="156" t="str">
        <f ca="1">IF(B53="","",IF(ISERROR(MATCH($J53,SorP!$B$1:$B$5661,0)),"",INDIRECT("'SorP'!$A$"&amp;MATCH($J53,SorP!$B$1:$B$5661,0))))</f>
        <v/>
      </c>
      <c r="U53" s="169"/>
      <c r="V53" s="170" t="e">
        <f>IF(C53="",NA(),MATCH($B53&amp;$C53,'Smelter Look-up'!$J:$J,0))</f>
        <v>#N/A</v>
      </c>
      <c r="X53" s="171">
        <f t="shared" ca="1" si="3"/>
        <v>0</v>
      </c>
      <c r="AB53" s="171" t="str">
        <f t="shared" si="4"/>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5"/>
        <v/>
      </c>
      <c r="T54" s="156" t="str">
        <f ca="1">IF(B54="","",IF(ISERROR(MATCH($J54,SorP!$B$1:$B$5661,0)),"",INDIRECT("'SorP'!$A$"&amp;MATCH($J54,SorP!$B$1:$B$5661,0))))</f>
        <v/>
      </c>
      <c r="U54" s="169"/>
      <c r="V54" s="170" t="e">
        <f>IF(C54="",NA(),MATCH($B54&amp;$C54,'Smelter Look-up'!$J:$J,0))</f>
        <v>#N/A</v>
      </c>
      <c r="X54" s="171">
        <f t="shared" ca="1" si="3"/>
        <v>0</v>
      </c>
      <c r="AB54" s="171" t="str">
        <f t="shared" si="4"/>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5"/>
        <v/>
      </c>
      <c r="T55" s="156" t="str">
        <f ca="1">IF(B55="","",IF(ISERROR(MATCH($J55,SorP!$B$1:$B$5661,0)),"",INDIRECT("'SorP'!$A$"&amp;MATCH($J55,SorP!$B$1:$B$5661,0))))</f>
        <v/>
      </c>
      <c r="U55" s="169"/>
      <c r="V55" s="170" t="e">
        <f>IF(C55="",NA(),MATCH($B55&amp;$C55,'Smelter Look-up'!$J:$J,0))</f>
        <v>#N/A</v>
      </c>
      <c r="X55" s="171">
        <f t="shared" ca="1" si="3"/>
        <v>0</v>
      </c>
      <c r="AB55" s="171" t="str">
        <f t="shared" si="4"/>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5"/>
        <v/>
      </c>
      <c r="T56" s="156" t="str">
        <f ca="1">IF(B56="","",IF(ISERROR(MATCH($J56,SorP!$B$1:$B$5661,0)),"",INDIRECT("'SorP'!$A$"&amp;MATCH($J56,SorP!$B$1:$B$5661,0))))</f>
        <v/>
      </c>
      <c r="U56" s="169"/>
      <c r="V56" s="170" t="e">
        <f>IF(C56="",NA(),MATCH($B56&amp;$C56,'Smelter Look-up'!$J:$J,0))</f>
        <v>#N/A</v>
      </c>
      <c r="X56" s="171">
        <f t="shared" ca="1" si="3"/>
        <v>0</v>
      </c>
      <c r="AB56" s="171" t="str">
        <f t="shared" si="4"/>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5"/>
        <v/>
      </c>
      <c r="T57" s="156" t="str">
        <f ca="1">IF(B57="","",IF(ISERROR(MATCH($J57,SorP!$B$1:$B$5661,0)),"",INDIRECT("'SorP'!$A$"&amp;MATCH($J57,SorP!$B$1:$B$5661,0))))</f>
        <v/>
      </c>
      <c r="U57" s="169"/>
      <c r="V57" s="170" t="e">
        <f>IF(C57="",NA(),MATCH($B57&amp;$C57,'Smelter Look-up'!$J:$J,0))</f>
        <v>#N/A</v>
      </c>
      <c r="X57" s="171">
        <f t="shared" ca="1" si="3"/>
        <v>0</v>
      </c>
      <c r="AB57" s="171" t="str">
        <f t="shared" si="4"/>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5"/>
        <v/>
      </c>
      <c r="T58" s="156" t="str">
        <f ca="1">IF(B58="","",IF(ISERROR(MATCH($J58,SorP!$B$1:$B$5661,0)),"",INDIRECT("'SorP'!$A$"&amp;MATCH($J58,SorP!$B$1:$B$5661,0))))</f>
        <v/>
      </c>
      <c r="U58" s="169"/>
      <c r="V58" s="170" t="e">
        <f>IF(C58="",NA(),MATCH($B58&amp;$C58,'Smelter Look-up'!$J:$J,0))</f>
        <v>#N/A</v>
      </c>
      <c r="X58" s="171">
        <f t="shared" ca="1" si="3"/>
        <v>0</v>
      </c>
      <c r="AB58" s="171" t="str">
        <f t="shared" si="4"/>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5"/>
        <v/>
      </c>
      <c r="T59" s="156" t="str">
        <f ca="1">IF(B59="","",IF(ISERROR(MATCH($J59,SorP!$B$1:$B$5661,0)),"",INDIRECT("'SorP'!$A$"&amp;MATCH($J59,SorP!$B$1:$B$5661,0))))</f>
        <v/>
      </c>
      <c r="U59" s="169"/>
      <c r="V59" s="170" t="e">
        <f>IF(C59="",NA(),MATCH($B59&amp;$C59,'Smelter Look-up'!$J:$J,0))</f>
        <v>#N/A</v>
      </c>
      <c r="X59" s="171">
        <f t="shared" ca="1" si="3"/>
        <v>0</v>
      </c>
      <c r="AB59" s="171" t="str">
        <f t="shared" si="4"/>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5"/>
        <v/>
      </c>
      <c r="T60" s="156" t="str">
        <f ca="1">IF(B60="","",IF(ISERROR(MATCH($J60,SorP!$B$1:$B$5661,0)),"",INDIRECT("'SorP'!$A$"&amp;MATCH($J60,SorP!$B$1:$B$5661,0))))</f>
        <v/>
      </c>
      <c r="U60" s="169"/>
      <c r="V60" s="170" t="e">
        <f>IF(C60="",NA(),MATCH($B60&amp;$C60,'Smelter Look-up'!$J:$J,0))</f>
        <v>#N/A</v>
      </c>
      <c r="X60" s="171">
        <f t="shared" ca="1" si="3"/>
        <v>0</v>
      </c>
      <c r="AB60" s="171" t="str">
        <f t="shared" si="4"/>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5"/>
        <v/>
      </c>
      <c r="T61" s="156" t="str">
        <f ca="1">IF(B61="","",IF(ISERROR(MATCH($J61,SorP!$B$1:$B$5661,0)),"",INDIRECT("'SorP'!$A$"&amp;MATCH($J61,SorP!$B$1:$B$5661,0))))</f>
        <v/>
      </c>
      <c r="U61" s="169"/>
      <c r="V61" s="170" t="e">
        <f>IF(C61="",NA(),MATCH($B61&amp;$C61,'Smelter Look-up'!$J:$J,0))</f>
        <v>#N/A</v>
      </c>
      <c r="X61" s="171">
        <f t="shared" ca="1" si="3"/>
        <v>0</v>
      </c>
      <c r="AB61" s="171" t="str">
        <f t="shared" si="4"/>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5"/>
        <v/>
      </c>
      <c r="T62" s="156" t="str">
        <f ca="1">IF(B62="","",IF(ISERROR(MATCH($J62,SorP!$B$1:$B$5661,0)),"",INDIRECT("'SorP'!$A$"&amp;MATCH($J62,SorP!$B$1:$B$5661,0))))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ref="X102:X165" ca="1" si="6">IF(AND(C102="Smelter not listed",OR(LEN(D102)=0,LEN(E102)=0)),1,0)</f>
        <v>0</v>
      </c>
      <c r="AB102" s="171" t="str">
        <f t="shared" ref="AB102:AB165" si="7">B102&amp;C102</f>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ref="S103:S166" ca="1" si="8">IF(B103="","",IF(ISERROR(MATCH($E103,CL,0)),"Unknown",INDIRECT("'C'!$A$"&amp;MATCH($E103,CL,0)+1)))</f>
        <v/>
      </c>
      <c r="T103" s="156" t="str">
        <f ca="1">IF(B103="","",IF(ISERROR(MATCH($J103,SorP!$B$1:$B$5661,0)),"",INDIRECT("'SorP'!$A$"&amp;MATCH($J103,SorP!$B$1:$B$5661,0))))</f>
        <v/>
      </c>
      <c r="U103" s="169"/>
      <c r="V103" s="170" t="e">
        <f>IF(C103="",NA(),MATCH($B103&amp;$C103,'Smelter Look-up'!$J:$J,0))</f>
        <v>#N/A</v>
      </c>
      <c r="X103" s="171">
        <f t="shared" ca="1" si="6"/>
        <v>0</v>
      </c>
      <c r="AB103" s="171" t="str">
        <f t="shared" si="7"/>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8"/>
        <v/>
      </c>
      <c r="T104" s="156" t="str">
        <f ca="1">IF(B104="","",IF(ISERROR(MATCH($J104,SorP!$B$1:$B$5661,0)),"",INDIRECT("'SorP'!$A$"&amp;MATCH($J104,SorP!$B$1:$B$5661,0))))</f>
        <v/>
      </c>
      <c r="U104" s="169"/>
      <c r="V104" s="170" t="e">
        <f>IF(C104="",NA(),MATCH($B104&amp;$C104,'Smelter Look-up'!$J:$J,0))</f>
        <v>#N/A</v>
      </c>
      <c r="X104" s="171">
        <f t="shared" ca="1" si="6"/>
        <v>0</v>
      </c>
      <c r="AB104" s="171" t="str">
        <f t="shared" si="7"/>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8"/>
        <v/>
      </c>
      <c r="T105" s="156" t="str">
        <f ca="1">IF(B105="","",IF(ISERROR(MATCH($J105,SorP!$B$1:$B$5661,0)),"",INDIRECT("'SorP'!$A$"&amp;MATCH($J105,SorP!$B$1:$B$5661,0))))</f>
        <v/>
      </c>
      <c r="U105" s="169"/>
      <c r="V105" s="170" t="e">
        <f>IF(C105="",NA(),MATCH($B105&amp;$C105,'Smelter Look-up'!$J:$J,0))</f>
        <v>#N/A</v>
      </c>
      <c r="X105" s="171">
        <f t="shared" ca="1" si="6"/>
        <v>0</v>
      </c>
      <c r="AB105" s="171" t="str">
        <f t="shared" si="7"/>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8"/>
        <v/>
      </c>
      <c r="T106" s="156" t="str">
        <f ca="1">IF(B106="","",IF(ISERROR(MATCH($J106,SorP!$B$1:$B$5661,0)),"",INDIRECT("'SorP'!$A$"&amp;MATCH($J106,SorP!$B$1:$B$5661,0))))</f>
        <v/>
      </c>
      <c r="U106" s="169"/>
      <c r="V106" s="170" t="e">
        <f>IF(C106="",NA(),MATCH($B106&amp;$C106,'Smelter Look-up'!$J:$J,0))</f>
        <v>#N/A</v>
      </c>
      <c r="X106" s="171">
        <f t="shared" ca="1" si="6"/>
        <v>0</v>
      </c>
      <c r="AB106" s="171" t="str">
        <f t="shared" si="7"/>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8"/>
        <v/>
      </c>
      <c r="T107" s="156" t="str">
        <f ca="1">IF(B107="","",IF(ISERROR(MATCH($J107,SorP!$B$1:$B$5661,0)),"",INDIRECT("'SorP'!$A$"&amp;MATCH($J107,SorP!$B$1:$B$5661,0))))</f>
        <v/>
      </c>
      <c r="U107" s="169"/>
      <c r="V107" s="170" t="e">
        <f>IF(C107="",NA(),MATCH($B107&amp;$C107,'Smelter Look-up'!$J:$J,0))</f>
        <v>#N/A</v>
      </c>
      <c r="X107" s="171">
        <f t="shared" ca="1" si="6"/>
        <v>0</v>
      </c>
      <c r="AB107" s="171" t="str">
        <f t="shared" si="7"/>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8"/>
        <v/>
      </c>
      <c r="T108" s="156" t="str">
        <f ca="1">IF(B108="","",IF(ISERROR(MATCH($J108,SorP!$B$1:$B$5661,0)),"",INDIRECT("'SorP'!$A$"&amp;MATCH($J108,SorP!$B$1:$B$5661,0))))</f>
        <v/>
      </c>
      <c r="U108" s="169"/>
      <c r="V108" s="170" t="e">
        <f>IF(C108="",NA(),MATCH($B108&amp;$C108,'Smelter Look-up'!$J:$J,0))</f>
        <v>#N/A</v>
      </c>
      <c r="X108" s="171">
        <f t="shared" ca="1" si="6"/>
        <v>0</v>
      </c>
      <c r="AB108" s="171" t="str">
        <f t="shared" si="7"/>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8"/>
        <v/>
      </c>
      <c r="T109" s="156" t="str">
        <f ca="1">IF(B109="","",IF(ISERROR(MATCH($J109,SorP!$B$1:$B$5661,0)),"",INDIRECT("'SorP'!$A$"&amp;MATCH($J109,SorP!$B$1:$B$5661,0))))</f>
        <v/>
      </c>
      <c r="U109" s="169"/>
      <c r="V109" s="170" t="e">
        <f>IF(C109="",NA(),MATCH($B109&amp;$C109,'Smelter Look-up'!$J:$J,0))</f>
        <v>#N/A</v>
      </c>
      <c r="X109" s="171">
        <f t="shared" ca="1" si="6"/>
        <v>0</v>
      </c>
      <c r="AB109" s="171" t="str">
        <f t="shared" si="7"/>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8"/>
        <v/>
      </c>
      <c r="T110" s="156" t="str">
        <f ca="1">IF(B110="","",IF(ISERROR(MATCH($J110,SorP!$B$1:$B$5661,0)),"",INDIRECT("'SorP'!$A$"&amp;MATCH($J110,SorP!$B$1:$B$5661,0))))</f>
        <v/>
      </c>
      <c r="U110" s="169"/>
      <c r="V110" s="170" t="e">
        <f>IF(C110="",NA(),MATCH($B110&amp;$C110,'Smelter Look-up'!$J:$J,0))</f>
        <v>#N/A</v>
      </c>
      <c r="X110" s="171">
        <f t="shared" ca="1" si="6"/>
        <v>0</v>
      </c>
      <c r="AB110" s="171" t="str">
        <f t="shared" si="7"/>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8"/>
        <v/>
      </c>
      <c r="T111" s="156" t="str">
        <f ca="1">IF(B111="","",IF(ISERROR(MATCH($J111,SorP!$B$1:$B$5661,0)),"",INDIRECT("'SorP'!$A$"&amp;MATCH($J111,SorP!$B$1:$B$5661,0))))</f>
        <v/>
      </c>
      <c r="U111" s="169"/>
      <c r="V111" s="170" t="e">
        <f>IF(C111="",NA(),MATCH($B111&amp;$C111,'Smelter Look-up'!$J:$J,0))</f>
        <v>#N/A</v>
      </c>
      <c r="X111" s="171">
        <f t="shared" ca="1" si="6"/>
        <v>0</v>
      </c>
      <c r="AB111" s="171" t="str">
        <f t="shared" si="7"/>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8"/>
        <v/>
      </c>
      <c r="T112" s="156" t="str">
        <f ca="1">IF(B112="","",IF(ISERROR(MATCH($J112,SorP!$B$1:$B$5661,0)),"",INDIRECT("'SorP'!$A$"&amp;MATCH($J112,SorP!$B$1:$B$5661,0))))</f>
        <v/>
      </c>
      <c r="U112" s="169"/>
      <c r="V112" s="170" t="e">
        <f>IF(C112="",NA(),MATCH($B112&amp;$C112,'Smelter Look-up'!$J:$J,0))</f>
        <v>#N/A</v>
      </c>
      <c r="X112" s="171">
        <f t="shared" ca="1" si="6"/>
        <v>0</v>
      </c>
      <c r="AB112" s="171" t="str">
        <f t="shared" si="7"/>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8"/>
        <v/>
      </c>
      <c r="T113" s="156" t="str">
        <f ca="1">IF(B113="","",IF(ISERROR(MATCH($J113,SorP!$B$1:$B$5661,0)),"",INDIRECT("'SorP'!$A$"&amp;MATCH($J113,SorP!$B$1:$B$5661,0))))</f>
        <v/>
      </c>
      <c r="U113" s="169"/>
      <c r="V113" s="170" t="e">
        <f>IF(C113="",NA(),MATCH($B113&amp;$C113,'Smelter Look-up'!$J:$J,0))</f>
        <v>#N/A</v>
      </c>
      <c r="X113" s="171">
        <f t="shared" ca="1" si="6"/>
        <v>0</v>
      </c>
      <c r="AB113" s="171" t="str">
        <f t="shared" si="7"/>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8"/>
        <v/>
      </c>
      <c r="T114" s="156" t="str">
        <f ca="1">IF(B114="","",IF(ISERROR(MATCH($J114,SorP!$B$1:$B$5661,0)),"",INDIRECT("'SorP'!$A$"&amp;MATCH($J114,SorP!$B$1:$B$5661,0))))</f>
        <v/>
      </c>
      <c r="U114" s="169"/>
      <c r="V114" s="170" t="e">
        <f>IF(C114="",NA(),MATCH($B114&amp;$C114,'Smelter Look-up'!$J:$J,0))</f>
        <v>#N/A</v>
      </c>
      <c r="X114" s="171">
        <f t="shared" ca="1" si="6"/>
        <v>0</v>
      </c>
      <c r="AB114" s="171" t="str">
        <f t="shared" si="7"/>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8"/>
        <v/>
      </c>
      <c r="T115" s="156" t="str">
        <f ca="1">IF(B115="","",IF(ISERROR(MATCH($J115,SorP!$B$1:$B$5661,0)),"",INDIRECT("'SorP'!$A$"&amp;MATCH($J115,SorP!$B$1:$B$5661,0))))</f>
        <v/>
      </c>
      <c r="U115" s="169"/>
      <c r="V115" s="170" t="e">
        <f>IF(C115="",NA(),MATCH($B115&amp;$C115,'Smelter Look-up'!$J:$J,0))</f>
        <v>#N/A</v>
      </c>
      <c r="X115" s="171">
        <f t="shared" ca="1" si="6"/>
        <v>0</v>
      </c>
      <c r="AB115" s="171" t="str">
        <f t="shared" si="7"/>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8"/>
        <v/>
      </c>
      <c r="T116" s="156" t="str">
        <f ca="1">IF(B116="","",IF(ISERROR(MATCH($J116,SorP!$B$1:$B$5661,0)),"",INDIRECT("'SorP'!$A$"&amp;MATCH($J116,SorP!$B$1:$B$5661,0))))</f>
        <v/>
      </c>
      <c r="U116" s="169"/>
      <c r="V116" s="170" t="e">
        <f>IF(C116="",NA(),MATCH($B116&amp;$C116,'Smelter Look-up'!$J:$J,0))</f>
        <v>#N/A</v>
      </c>
      <c r="X116" s="171">
        <f t="shared" ca="1" si="6"/>
        <v>0</v>
      </c>
      <c r="AB116" s="171" t="str">
        <f t="shared" si="7"/>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8"/>
        <v/>
      </c>
      <c r="T117" s="156" t="str">
        <f ca="1">IF(B117="","",IF(ISERROR(MATCH($J117,SorP!$B$1:$B$5661,0)),"",INDIRECT("'SorP'!$A$"&amp;MATCH($J117,SorP!$B$1:$B$5661,0))))</f>
        <v/>
      </c>
      <c r="U117" s="169"/>
      <c r="V117" s="170" t="e">
        <f>IF(C117="",NA(),MATCH($B117&amp;$C117,'Smelter Look-up'!$J:$J,0))</f>
        <v>#N/A</v>
      </c>
      <c r="X117" s="171">
        <f t="shared" ca="1" si="6"/>
        <v>0</v>
      </c>
      <c r="AB117" s="171" t="str">
        <f t="shared" si="7"/>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8"/>
        <v/>
      </c>
      <c r="T118" s="156" t="str">
        <f ca="1">IF(B118="","",IF(ISERROR(MATCH($J118,SorP!$B$1:$B$5661,0)),"",INDIRECT("'SorP'!$A$"&amp;MATCH($J118,SorP!$B$1:$B$5661,0))))</f>
        <v/>
      </c>
      <c r="U118" s="169"/>
      <c r="V118" s="170" t="e">
        <f>IF(C118="",NA(),MATCH($B118&amp;$C118,'Smelter Look-up'!$J:$J,0))</f>
        <v>#N/A</v>
      </c>
      <c r="X118" s="171">
        <f t="shared" ca="1" si="6"/>
        <v>0</v>
      </c>
      <c r="AB118" s="171" t="str">
        <f t="shared" si="7"/>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8"/>
        <v/>
      </c>
      <c r="T119" s="156" t="str">
        <f ca="1">IF(B119="","",IF(ISERROR(MATCH($J119,SorP!$B$1:$B$5661,0)),"",INDIRECT("'SorP'!$A$"&amp;MATCH($J119,SorP!$B$1:$B$5661,0))))</f>
        <v/>
      </c>
      <c r="U119" s="169"/>
      <c r="V119" s="170" t="e">
        <f>IF(C119="",NA(),MATCH($B119&amp;$C119,'Smelter Look-up'!$J:$J,0))</f>
        <v>#N/A</v>
      </c>
      <c r="X119" s="171">
        <f t="shared" ca="1" si="6"/>
        <v>0</v>
      </c>
      <c r="AB119" s="171" t="str">
        <f t="shared" si="7"/>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8"/>
        <v/>
      </c>
      <c r="T120" s="156" t="str">
        <f ca="1">IF(B120="","",IF(ISERROR(MATCH($J120,SorP!$B$1:$B$5661,0)),"",INDIRECT("'SorP'!$A$"&amp;MATCH($J120,SorP!$B$1:$B$5661,0))))</f>
        <v/>
      </c>
      <c r="U120" s="169"/>
      <c r="V120" s="170" t="e">
        <f>IF(C120="",NA(),MATCH($B120&amp;$C120,'Smelter Look-up'!$J:$J,0))</f>
        <v>#N/A</v>
      </c>
      <c r="X120" s="171">
        <f t="shared" ca="1" si="6"/>
        <v>0</v>
      </c>
      <c r="AB120" s="171" t="str">
        <f t="shared" si="7"/>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8"/>
        <v/>
      </c>
      <c r="T121" s="156" t="str">
        <f ca="1">IF(B121="","",IF(ISERROR(MATCH($J121,SorP!$B$1:$B$5661,0)),"",INDIRECT("'SorP'!$A$"&amp;MATCH($J121,SorP!$B$1:$B$5661,0))))</f>
        <v/>
      </c>
      <c r="U121" s="169"/>
      <c r="V121" s="170" t="e">
        <f>IF(C121="",NA(),MATCH($B121&amp;$C121,'Smelter Look-up'!$J:$J,0))</f>
        <v>#N/A</v>
      </c>
      <c r="X121" s="171">
        <f t="shared" ca="1" si="6"/>
        <v>0</v>
      </c>
      <c r="AB121" s="171" t="str">
        <f t="shared" si="7"/>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8"/>
        <v/>
      </c>
      <c r="T122" s="156" t="str">
        <f ca="1">IF(B122="","",IF(ISERROR(MATCH($J122,SorP!$B$1:$B$5661,0)),"",INDIRECT("'SorP'!$A$"&amp;MATCH($J122,SorP!$B$1:$B$5661,0))))</f>
        <v/>
      </c>
      <c r="U122" s="169"/>
      <c r="V122" s="170" t="e">
        <f>IF(C122="",NA(),MATCH($B122&amp;$C122,'Smelter Look-up'!$J:$J,0))</f>
        <v>#N/A</v>
      </c>
      <c r="X122" s="171">
        <f t="shared" ca="1" si="6"/>
        <v>0</v>
      </c>
      <c r="AB122" s="171" t="str">
        <f t="shared" si="7"/>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8"/>
        <v/>
      </c>
      <c r="T123" s="156" t="str">
        <f ca="1">IF(B123="","",IF(ISERROR(MATCH($J123,SorP!$B$1:$B$5661,0)),"",INDIRECT("'SorP'!$A$"&amp;MATCH($J123,SorP!$B$1:$B$5661,0))))</f>
        <v/>
      </c>
      <c r="U123" s="169"/>
      <c r="V123" s="170" t="e">
        <f>IF(C123="",NA(),MATCH($B123&amp;$C123,'Smelter Look-up'!$J:$J,0))</f>
        <v>#N/A</v>
      </c>
      <c r="X123" s="171">
        <f t="shared" ca="1" si="6"/>
        <v>0</v>
      </c>
      <c r="AB123" s="171" t="str">
        <f t="shared" si="7"/>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8"/>
        <v/>
      </c>
      <c r="T124" s="156" t="str">
        <f ca="1">IF(B124="","",IF(ISERROR(MATCH($J124,SorP!$B$1:$B$5661,0)),"",INDIRECT("'SorP'!$A$"&amp;MATCH($J124,SorP!$B$1:$B$5661,0))))</f>
        <v/>
      </c>
      <c r="U124" s="169"/>
      <c r="V124" s="170" t="e">
        <f>IF(C124="",NA(),MATCH($B124&amp;$C124,'Smelter Look-up'!$J:$J,0))</f>
        <v>#N/A</v>
      </c>
      <c r="X124" s="171">
        <f t="shared" ca="1" si="6"/>
        <v>0</v>
      </c>
      <c r="AB124" s="171" t="str">
        <f t="shared" si="7"/>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8"/>
        <v/>
      </c>
      <c r="T125" s="156" t="str">
        <f ca="1">IF(B125="","",IF(ISERROR(MATCH($J125,SorP!$B$1:$B$5661,0)),"",INDIRECT("'SorP'!$A$"&amp;MATCH($J125,SorP!$B$1:$B$5661,0))))</f>
        <v/>
      </c>
      <c r="U125" s="169"/>
      <c r="V125" s="170" t="e">
        <f>IF(C125="",NA(),MATCH($B125&amp;$C125,'Smelter Look-up'!$J:$J,0))</f>
        <v>#N/A</v>
      </c>
      <c r="X125" s="171">
        <f t="shared" ca="1" si="6"/>
        <v>0</v>
      </c>
      <c r="AB125" s="171" t="str">
        <f t="shared" si="7"/>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8"/>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ref="X166:X229" ca="1" si="9">IF(AND(C166="Smelter not listed",OR(LEN(D166)=0,LEN(E166)=0)),1,0)</f>
        <v>0</v>
      </c>
      <c r="AB166" s="171" t="str">
        <f t="shared" ref="AB166:AB229" si="10">B166&amp;C166</f>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ref="S167:S230" ca="1" si="11">IF(B167="","",IF(ISERROR(MATCH($E167,CL,0)),"Unknown",INDIRECT("'C'!$A$"&amp;MATCH($E167,CL,0)+1)))</f>
        <v/>
      </c>
      <c r="T167" s="156" t="str">
        <f ca="1">IF(B167="","",IF(ISERROR(MATCH($J167,SorP!$B$1:$B$5661,0)),"",INDIRECT("'SorP'!$A$"&amp;MATCH($J167,SorP!$B$1:$B$5661,0))))</f>
        <v/>
      </c>
      <c r="U167" s="169"/>
      <c r="V167" s="170" t="e">
        <f>IF(C167="",NA(),MATCH($B167&amp;$C167,'Smelter Look-up'!$J:$J,0))</f>
        <v>#N/A</v>
      </c>
      <c r="X167" s="171">
        <f t="shared" ca="1" si="9"/>
        <v>0</v>
      </c>
      <c r="AB167" s="171" t="str">
        <f t="shared" si="10"/>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11"/>
        <v/>
      </c>
      <c r="T168" s="156" t="str">
        <f ca="1">IF(B168="","",IF(ISERROR(MATCH($J168,SorP!$B$1:$B$5661,0)),"",INDIRECT("'SorP'!$A$"&amp;MATCH($J168,SorP!$B$1:$B$5661,0))))</f>
        <v/>
      </c>
      <c r="U168" s="169"/>
      <c r="V168" s="170" t="e">
        <f>IF(C168="",NA(),MATCH($B168&amp;$C168,'Smelter Look-up'!$J:$J,0))</f>
        <v>#N/A</v>
      </c>
      <c r="X168" s="171">
        <f t="shared" ca="1" si="9"/>
        <v>0</v>
      </c>
      <c r="AB168" s="171" t="str">
        <f t="shared" si="10"/>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11"/>
        <v/>
      </c>
      <c r="T169" s="156" t="str">
        <f ca="1">IF(B169="","",IF(ISERROR(MATCH($J169,SorP!$B$1:$B$5661,0)),"",INDIRECT("'SorP'!$A$"&amp;MATCH($J169,SorP!$B$1:$B$5661,0))))</f>
        <v/>
      </c>
      <c r="U169" s="169"/>
      <c r="V169" s="170" t="e">
        <f>IF(C169="",NA(),MATCH($B169&amp;$C169,'Smelter Look-up'!$J:$J,0))</f>
        <v>#N/A</v>
      </c>
      <c r="X169" s="171">
        <f t="shared" ca="1" si="9"/>
        <v>0</v>
      </c>
      <c r="AB169" s="171" t="str">
        <f t="shared" si="10"/>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11"/>
        <v/>
      </c>
      <c r="T170" s="156" t="str">
        <f ca="1">IF(B170="","",IF(ISERROR(MATCH($J170,SorP!$B$1:$B$5661,0)),"",INDIRECT("'SorP'!$A$"&amp;MATCH($J170,SorP!$B$1:$B$5661,0))))</f>
        <v/>
      </c>
      <c r="U170" s="169"/>
      <c r="V170" s="170" t="e">
        <f>IF(C170="",NA(),MATCH($B170&amp;$C170,'Smelter Look-up'!$J:$J,0))</f>
        <v>#N/A</v>
      </c>
      <c r="X170" s="171">
        <f t="shared" ca="1" si="9"/>
        <v>0</v>
      </c>
      <c r="AB170" s="171" t="str">
        <f t="shared" si="10"/>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11"/>
        <v/>
      </c>
      <c r="T171" s="156" t="str">
        <f ca="1">IF(B171="","",IF(ISERROR(MATCH($J171,SorP!$B$1:$B$5661,0)),"",INDIRECT("'SorP'!$A$"&amp;MATCH($J171,SorP!$B$1:$B$5661,0))))</f>
        <v/>
      </c>
      <c r="U171" s="169"/>
      <c r="V171" s="170" t="e">
        <f>IF(C171="",NA(),MATCH($B171&amp;$C171,'Smelter Look-up'!$J:$J,0))</f>
        <v>#N/A</v>
      </c>
      <c r="X171" s="171">
        <f t="shared" ca="1" si="9"/>
        <v>0</v>
      </c>
      <c r="AB171" s="171" t="str">
        <f t="shared" si="10"/>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11"/>
        <v/>
      </c>
      <c r="T172" s="156" t="str">
        <f ca="1">IF(B172="","",IF(ISERROR(MATCH($J172,SorP!$B$1:$B$5661,0)),"",INDIRECT("'SorP'!$A$"&amp;MATCH($J172,SorP!$B$1:$B$5661,0))))</f>
        <v/>
      </c>
      <c r="U172" s="169"/>
      <c r="V172" s="170" t="e">
        <f>IF(C172="",NA(),MATCH($B172&amp;$C172,'Smelter Look-up'!$J:$J,0))</f>
        <v>#N/A</v>
      </c>
      <c r="X172" s="171">
        <f t="shared" ca="1" si="9"/>
        <v>0</v>
      </c>
      <c r="AB172" s="171" t="str">
        <f t="shared" si="10"/>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11"/>
        <v/>
      </c>
      <c r="T173" s="156" t="str">
        <f ca="1">IF(B173="","",IF(ISERROR(MATCH($J173,SorP!$B$1:$B$5661,0)),"",INDIRECT("'SorP'!$A$"&amp;MATCH($J173,SorP!$B$1:$B$5661,0))))</f>
        <v/>
      </c>
      <c r="U173" s="169"/>
      <c r="V173" s="170" t="e">
        <f>IF(C173="",NA(),MATCH($B173&amp;$C173,'Smelter Look-up'!$J:$J,0))</f>
        <v>#N/A</v>
      </c>
      <c r="X173" s="171">
        <f t="shared" ca="1" si="9"/>
        <v>0</v>
      </c>
      <c r="AB173" s="171" t="str">
        <f t="shared" si="10"/>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11"/>
        <v/>
      </c>
      <c r="T174" s="156" t="str">
        <f ca="1">IF(B174="","",IF(ISERROR(MATCH($J174,SorP!$B$1:$B$5661,0)),"",INDIRECT("'SorP'!$A$"&amp;MATCH($J174,SorP!$B$1:$B$5661,0))))</f>
        <v/>
      </c>
      <c r="U174" s="169"/>
      <c r="V174" s="170" t="e">
        <f>IF(C174="",NA(),MATCH($B174&amp;$C174,'Smelter Look-up'!$J:$J,0))</f>
        <v>#N/A</v>
      </c>
      <c r="X174" s="171">
        <f t="shared" ca="1" si="9"/>
        <v>0</v>
      </c>
      <c r="AB174" s="171" t="str">
        <f t="shared" si="10"/>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11"/>
        <v/>
      </c>
      <c r="T175" s="156" t="str">
        <f ca="1">IF(B175="","",IF(ISERROR(MATCH($J175,SorP!$B$1:$B$5661,0)),"",INDIRECT("'SorP'!$A$"&amp;MATCH($J175,SorP!$B$1:$B$5661,0))))</f>
        <v/>
      </c>
      <c r="U175" s="169"/>
      <c r="V175" s="170" t="e">
        <f>IF(C175="",NA(),MATCH($B175&amp;$C175,'Smelter Look-up'!$J:$J,0))</f>
        <v>#N/A</v>
      </c>
      <c r="X175" s="171">
        <f t="shared" ca="1" si="9"/>
        <v>0</v>
      </c>
      <c r="AB175" s="171" t="str">
        <f t="shared" si="10"/>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11"/>
        <v/>
      </c>
      <c r="T176" s="156" t="str">
        <f ca="1">IF(B176="","",IF(ISERROR(MATCH($J176,SorP!$B$1:$B$5661,0)),"",INDIRECT("'SorP'!$A$"&amp;MATCH($J176,SorP!$B$1:$B$5661,0))))</f>
        <v/>
      </c>
      <c r="U176" s="169"/>
      <c r="V176" s="170" t="e">
        <f>IF(C176="",NA(),MATCH($B176&amp;$C176,'Smelter Look-up'!$J:$J,0))</f>
        <v>#N/A</v>
      </c>
      <c r="X176" s="171">
        <f t="shared" ca="1" si="9"/>
        <v>0</v>
      </c>
      <c r="AB176" s="171" t="str">
        <f t="shared" si="10"/>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11"/>
        <v/>
      </c>
      <c r="T177" s="156" t="str">
        <f ca="1">IF(B177="","",IF(ISERROR(MATCH($J177,SorP!$B$1:$B$5661,0)),"",INDIRECT("'SorP'!$A$"&amp;MATCH($J177,SorP!$B$1:$B$5661,0))))</f>
        <v/>
      </c>
      <c r="U177" s="169"/>
      <c r="V177" s="170" t="e">
        <f>IF(C177="",NA(),MATCH($B177&amp;$C177,'Smelter Look-up'!$J:$J,0))</f>
        <v>#N/A</v>
      </c>
      <c r="X177" s="171">
        <f t="shared" ca="1" si="9"/>
        <v>0</v>
      </c>
      <c r="AB177" s="171" t="str">
        <f t="shared" si="10"/>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11"/>
        <v/>
      </c>
      <c r="T178" s="156" t="str">
        <f ca="1">IF(B178="","",IF(ISERROR(MATCH($J178,SorP!$B$1:$B$5661,0)),"",INDIRECT("'SorP'!$A$"&amp;MATCH($J178,SorP!$B$1:$B$5661,0))))</f>
        <v/>
      </c>
      <c r="U178" s="169"/>
      <c r="V178" s="170" t="e">
        <f>IF(C178="",NA(),MATCH($B178&amp;$C178,'Smelter Look-up'!$J:$J,0))</f>
        <v>#N/A</v>
      </c>
      <c r="X178" s="171">
        <f t="shared" ca="1" si="9"/>
        <v>0</v>
      </c>
      <c r="AB178" s="171" t="str">
        <f t="shared" si="10"/>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11"/>
        <v/>
      </c>
      <c r="T179" s="156" t="str">
        <f ca="1">IF(B179="","",IF(ISERROR(MATCH($J179,SorP!$B$1:$B$5661,0)),"",INDIRECT("'SorP'!$A$"&amp;MATCH($J179,SorP!$B$1:$B$5661,0))))</f>
        <v/>
      </c>
      <c r="U179" s="169"/>
      <c r="V179" s="170" t="e">
        <f>IF(C179="",NA(),MATCH($B179&amp;$C179,'Smelter Look-up'!$J:$J,0))</f>
        <v>#N/A</v>
      </c>
      <c r="X179" s="171">
        <f t="shared" ca="1" si="9"/>
        <v>0</v>
      </c>
      <c r="AB179" s="171" t="str">
        <f t="shared" si="10"/>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11"/>
        <v/>
      </c>
      <c r="T180" s="156" t="str">
        <f ca="1">IF(B180="","",IF(ISERROR(MATCH($J180,SorP!$B$1:$B$5661,0)),"",INDIRECT("'SorP'!$A$"&amp;MATCH($J180,SorP!$B$1:$B$5661,0))))</f>
        <v/>
      </c>
      <c r="U180" s="169"/>
      <c r="V180" s="170" t="e">
        <f>IF(C180="",NA(),MATCH($B180&amp;$C180,'Smelter Look-up'!$J:$J,0))</f>
        <v>#N/A</v>
      </c>
      <c r="X180" s="171">
        <f t="shared" ca="1" si="9"/>
        <v>0</v>
      </c>
      <c r="AB180" s="171" t="str">
        <f t="shared" si="10"/>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11"/>
        <v/>
      </c>
      <c r="T181" s="156" t="str">
        <f ca="1">IF(B181="","",IF(ISERROR(MATCH($J181,SorP!$B$1:$B$5661,0)),"",INDIRECT("'SorP'!$A$"&amp;MATCH($J181,SorP!$B$1:$B$5661,0))))</f>
        <v/>
      </c>
      <c r="U181" s="169"/>
      <c r="V181" s="170" t="e">
        <f>IF(C181="",NA(),MATCH($B181&amp;$C181,'Smelter Look-up'!$J:$J,0))</f>
        <v>#N/A</v>
      </c>
      <c r="X181" s="171">
        <f t="shared" ca="1" si="9"/>
        <v>0</v>
      </c>
      <c r="AB181" s="171" t="str">
        <f t="shared" si="10"/>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11"/>
        <v/>
      </c>
      <c r="T182" s="156" t="str">
        <f ca="1">IF(B182="","",IF(ISERROR(MATCH($J182,SorP!$B$1:$B$5661,0)),"",INDIRECT("'SorP'!$A$"&amp;MATCH($J182,SorP!$B$1:$B$5661,0))))</f>
        <v/>
      </c>
      <c r="U182" s="169"/>
      <c r="V182" s="170" t="e">
        <f>IF(C182="",NA(),MATCH($B182&amp;$C182,'Smelter Look-up'!$J:$J,0))</f>
        <v>#N/A</v>
      </c>
      <c r="X182" s="171">
        <f t="shared" ca="1" si="9"/>
        <v>0</v>
      </c>
      <c r="AB182" s="171" t="str">
        <f t="shared" si="10"/>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11"/>
        <v/>
      </c>
      <c r="T183" s="156" t="str">
        <f ca="1">IF(B183="","",IF(ISERROR(MATCH($J183,SorP!$B$1:$B$5661,0)),"",INDIRECT("'SorP'!$A$"&amp;MATCH($J183,SorP!$B$1:$B$5661,0))))</f>
        <v/>
      </c>
      <c r="U183" s="169"/>
      <c r="V183" s="170" t="e">
        <f>IF(C183="",NA(),MATCH($B183&amp;$C183,'Smelter Look-up'!$J:$J,0))</f>
        <v>#N/A</v>
      </c>
      <c r="X183" s="171">
        <f t="shared" ca="1" si="9"/>
        <v>0</v>
      </c>
      <c r="AB183" s="171" t="str">
        <f t="shared" si="10"/>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11"/>
        <v/>
      </c>
      <c r="T184" s="156" t="str">
        <f ca="1">IF(B184="","",IF(ISERROR(MATCH($J184,SorP!$B$1:$B$5661,0)),"",INDIRECT("'SorP'!$A$"&amp;MATCH($J184,SorP!$B$1:$B$5661,0))))</f>
        <v/>
      </c>
      <c r="U184" s="169"/>
      <c r="V184" s="170" t="e">
        <f>IF(C184="",NA(),MATCH($B184&amp;$C184,'Smelter Look-up'!$J:$J,0))</f>
        <v>#N/A</v>
      </c>
      <c r="X184" s="171">
        <f t="shared" ca="1" si="9"/>
        <v>0</v>
      </c>
      <c r="AB184" s="171" t="str">
        <f t="shared" si="10"/>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11"/>
        <v/>
      </c>
      <c r="T185" s="156" t="str">
        <f ca="1">IF(B185="","",IF(ISERROR(MATCH($J185,SorP!$B$1:$B$5661,0)),"",INDIRECT("'SorP'!$A$"&amp;MATCH($J185,SorP!$B$1:$B$5661,0))))</f>
        <v/>
      </c>
      <c r="U185" s="169"/>
      <c r="V185" s="170" t="e">
        <f>IF(C185="",NA(),MATCH($B185&amp;$C185,'Smelter Look-up'!$J:$J,0))</f>
        <v>#N/A</v>
      </c>
      <c r="X185" s="171">
        <f t="shared" ca="1" si="9"/>
        <v>0</v>
      </c>
      <c r="AB185" s="171" t="str">
        <f t="shared" si="10"/>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11"/>
        <v/>
      </c>
      <c r="T186" s="156" t="str">
        <f ca="1">IF(B186="","",IF(ISERROR(MATCH($J186,SorP!$B$1:$B$5661,0)),"",INDIRECT("'SorP'!$A$"&amp;MATCH($J186,SorP!$B$1:$B$5661,0))))</f>
        <v/>
      </c>
      <c r="U186" s="169"/>
      <c r="V186" s="170" t="e">
        <f>IF(C186="",NA(),MATCH($B186&amp;$C186,'Smelter Look-up'!$J:$J,0))</f>
        <v>#N/A</v>
      </c>
      <c r="X186" s="171">
        <f t="shared" ca="1" si="9"/>
        <v>0</v>
      </c>
      <c r="AB186" s="171" t="str">
        <f t="shared" si="10"/>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11"/>
        <v/>
      </c>
      <c r="T187" s="156" t="str">
        <f ca="1">IF(B187="","",IF(ISERROR(MATCH($J187,SorP!$B$1:$B$5661,0)),"",INDIRECT("'SorP'!$A$"&amp;MATCH($J187,SorP!$B$1:$B$5661,0))))</f>
        <v/>
      </c>
      <c r="U187" s="169"/>
      <c r="V187" s="170" t="e">
        <f>IF(C187="",NA(),MATCH($B187&amp;$C187,'Smelter Look-up'!$J:$J,0))</f>
        <v>#N/A</v>
      </c>
      <c r="X187" s="171">
        <f t="shared" ca="1" si="9"/>
        <v>0</v>
      </c>
      <c r="AB187" s="171" t="str">
        <f t="shared" si="10"/>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11"/>
        <v/>
      </c>
      <c r="T188" s="156" t="str">
        <f ca="1">IF(B188="","",IF(ISERROR(MATCH($J188,SorP!$B$1:$B$5661,0)),"",INDIRECT("'SorP'!$A$"&amp;MATCH($J188,SorP!$B$1:$B$5661,0))))</f>
        <v/>
      </c>
      <c r="U188" s="169"/>
      <c r="V188" s="170" t="e">
        <f>IF(C188="",NA(),MATCH($B188&amp;$C188,'Smelter Look-up'!$J:$J,0))</f>
        <v>#N/A</v>
      </c>
      <c r="X188" s="171">
        <f t="shared" ca="1" si="9"/>
        <v>0</v>
      </c>
      <c r="AB188" s="171" t="str">
        <f t="shared" si="10"/>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11"/>
        <v/>
      </c>
      <c r="T189" s="156" t="str">
        <f ca="1">IF(B189="","",IF(ISERROR(MATCH($J189,SorP!$B$1:$B$5661,0)),"",INDIRECT("'SorP'!$A$"&amp;MATCH($J189,SorP!$B$1:$B$5661,0))))</f>
        <v/>
      </c>
      <c r="U189" s="169"/>
      <c r="V189" s="170" t="e">
        <f>IF(C189="",NA(),MATCH($B189&amp;$C189,'Smelter Look-up'!$J:$J,0))</f>
        <v>#N/A</v>
      </c>
      <c r="X189" s="171">
        <f t="shared" ca="1" si="9"/>
        <v>0</v>
      </c>
      <c r="AB189" s="171" t="str">
        <f t="shared" si="10"/>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11"/>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ref="X230:X293" ca="1" si="12">IF(AND(C230="Smelter not listed",OR(LEN(D230)=0,LEN(E230)=0)),1,0)</f>
        <v>0</v>
      </c>
      <c r="AB230" s="171" t="str">
        <f t="shared" ref="AB230:AB293" si="13">B230&amp;C230</f>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ref="S231:S294" ca="1" si="14">IF(B231="","",IF(ISERROR(MATCH($E231,CL,0)),"Unknown",INDIRECT("'C'!$A$"&amp;MATCH($E231,CL,0)+1)))</f>
        <v/>
      </c>
      <c r="T231" s="156" t="str">
        <f ca="1">IF(B231="","",IF(ISERROR(MATCH($J231,SorP!$B$1:$B$5661,0)),"",INDIRECT("'SorP'!$A$"&amp;MATCH($J231,SorP!$B$1:$B$5661,0))))</f>
        <v/>
      </c>
      <c r="U231" s="169"/>
      <c r="V231" s="170" t="e">
        <f>IF(C231="",NA(),MATCH($B231&amp;$C231,'Smelter Look-up'!$J:$J,0))</f>
        <v>#N/A</v>
      </c>
      <c r="X231" s="171">
        <f t="shared" ca="1" si="12"/>
        <v>0</v>
      </c>
      <c r="AB231" s="171" t="str">
        <f t="shared" si="13"/>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4"/>
        <v/>
      </c>
      <c r="T232" s="156" t="str">
        <f ca="1">IF(B232="","",IF(ISERROR(MATCH($J232,SorP!$B$1:$B$5661,0)),"",INDIRECT("'SorP'!$A$"&amp;MATCH($J232,SorP!$B$1:$B$5661,0))))</f>
        <v/>
      </c>
      <c r="U232" s="169"/>
      <c r="V232" s="170" t="e">
        <f>IF(C232="",NA(),MATCH($B232&amp;$C232,'Smelter Look-up'!$J:$J,0))</f>
        <v>#N/A</v>
      </c>
      <c r="X232" s="171">
        <f t="shared" ca="1" si="12"/>
        <v>0</v>
      </c>
      <c r="AB232" s="171" t="str">
        <f t="shared" si="13"/>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4"/>
        <v/>
      </c>
      <c r="T233" s="156" t="str">
        <f ca="1">IF(B233="","",IF(ISERROR(MATCH($J233,SorP!$B$1:$B$5661,0)),"",INDIRECT("'SorP'!$A$"&amp;MATCH($J233,SorP!$B$1:$B$5661,0))))</f>
        <v/>
      </c>
      <c r="U233" s="169"/>
      <c r="V233" s="170" t="e">
        <f>IF(C233="",NA(),MATCH($B233&amp;$C233,'Smelter Look-up'!$J:$J,0))</f>
        <v>#N/A</v>
      </c>
      <c r="X233" s="171">
        <f t="shared" ca="1" si="12"/>
        <v>0</v>
      </c>
      <c r="AB233" s="171" t="str">
        <f t="shared" si="13"/>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4"/>
        <v/>
      </c>
      <c r="T234" s="156" t="str">
        <f ca="1">IF(B234="","",IF(ISERROR(MATCH($J234,SorP!$B$1:$B$5661,0)),"",INDIRECT("'SorP'!$A$"&amp;MATCH($J234,SorP!$B$1:$B$5661,0))))</f>
        <v/>
      </c>
      <c r="U234" s="169"/>
      <c r="V234" s="170" t="e">
        <f>IF(C234="",NA(),MATCH($B234&amp;$C234,'Smelter Look-up'!$J:$J,0))</f>
        <v>#N/A</v>
      </c>
      <c r="X234" s="171">
        <f t="shared" ca="1" si="12"/>
        <v>0</v>
      </c>
      <c r="AB234" s="171" t="str">
        <f t="shared" si="13"/>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4"/>
        <v/>
      </c>
      <c r="T235" s="156" t="str">
        <f ca="1">IF(B235="","",IF(ISERROR(MATCH($J235,SorP!$B$1:$B$5661,0)),"",INDIRECT("'SorP'!$A$"&amp;MATCH($J235,SorP!$B$1:$B$5661,0))))</f>
        <v/>
      </c>
      <c r="U235" s="169"/>
      <c r="V235" s="170" t="e">
        <f>IF(C235="",NA(),MATCH($B235&amp;$C235,'Smelter Look-up'!$J:$J,0))</f>
        <v>#N/A</v>
      </c>
      <c r="X235" s="171">
        <f t="shared" ca="1" si="12"/>
        <v>0</v>
      </c>
      <c r="AB235" s="171" t="str">
        <f t="shared" si="13"/>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4"/>
        <v/>
      </c>
      <c r="T236" s="156" t="str">
        <f ca="1">IF(B236="","",IF(ISERROR(MATCH($J236,SorP!$B$1:$B$5661,0)),"",INDIRECT("'SorP'!$A$"&amp;MATCH($J236,SorP!$B$1:$B$5661,0))))</f>
        <v/>
      </c>
      <c r="U236" s="169"/>
      <c r="V236" s="170" t="e">
        <f>IF(C236="",NA(),MATCH($B236&amp;$C236,'Smelter Look-up'!$J:$J,0))</f>
        <v>#N/A</v>
      </c>
      <c r="X236" s="171">
        <f t="shared" ca="1" si="12"/>
        <v>0</v>
      </c>
      <c r="AB236" s="171" t="str">
        <f t="shared" si="13"/>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4"/>
        <v/>
      </c>
      <c r="T237" s="156" t="str">
        <f ca="1">IF(B237="","",IF(ISERROR(MATCH($J237,SorP!$B$1:$B$5661,0)),"",INDIRECT("'SorP'!$A$"&amp;MATCH($J237,SorP!$B$1:$B$5661,0))))</f>
        <v/>
      </c>
      <c r="U237" s="169"/>
      <c r="V237" s="170" t="e">
        <f>IF(C237="",NA(),MATCH($B237&amp;$C237,'Smelter Look-up'!$J:$J,0))</f>
        <v>#N/A</v>
      </c>
      <c r="X237" s="171">
        <f t="shared" ca="1" si="12"/>
        <v>0</v>
      </c>
      <c r="AB237" s="171" t="str">
        <f t="shared" si="13"/>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4"/>
        <v/>
      </c>
      <c r="T238" s="156" t="str">
        <f ca="1">IF(B238="","",IF(ISERROR(MATCH($J238,SorP!$B$1:$B$5661,0)),"",INDIRECT("'SorP'!$A$"&amp;MATCH($J238,SorP!$B$1:$B$5661,0))))</f>
        <v/>
      </c>
      <c r="U238" s="169"/>
      <c r="V238" s="170" t="e">
        <f>IF(C238="",NA(),MATCH($B238&amp;$C238,'Smelter Look-up'!$J:$J,0))</f>
        <v>#N/A</v>
      </c>
      <c r="X238" s="171">
        <f t="shared" ca="1" si="12"/>
        <v>0</v>
      </c>
      <c r="AB238" s="171" t="str">
        <f t="shared" si="13"/>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4"/>
        <v/>
      </c>
      <c r="T239" s="156" t="str">
        <f ca="1">IF(B239="","",IF(ISERROR(MATCH($J239,SorP!$B$1:$B$5661,0)),"",INDIRECT("'SorP'!$A$"&amp;MATCH($J239,SorP!$B$1:$B$5661,0))))</f>
        <v/>
      </c>
      <c r="U239" s="169"/>
      <c r="V239" s="170" t="e">
        <f>IF(C239="",NA(),MATCH($B239&amp;$C239,'Smelter Look-up'!$J:$J,0))</f>
        <v>#N/A</v>
      </c>
      <c r="X239" s="171">
        <f t="shared" ca="1" si="12"/>
        <v>0</v>
      </c>
      <c r="AB239" s="171" t="str">
        <f t="shared" si="13"/>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4"/>
        <v/>
      </c>
      <c r="T240" s="156" t="str">
        <f ca="1">IF(B240="","",IF(ISERROR(MATCH($J240,SorP!$B$1:$B$5661,0)),"",INDIRECT("'SorP'!$A$"&amp;MATCH($J240,SorP!$B$1:$B$5661,0))))</f>
        <v/>
      </c>
      <c r="U240" s="169"/>
      <c r="V240" s="170" t="e">
        <f>IF(C240="",NA(),MATCH($B240&amp;$C240,'Smelter Look-up'!$J:$J,0))</f>
        <v>#N/A</v>
      </c>
      <c r="X240" s="171">
        <f t="shared" ca="1" si="12"/>
        <v>0</v>
      </c>
      <c r="AB240" s="171" t="str">
        <f t="shared" si="13"/>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4"/>
        <v/>
      </c>
      <c r="T241" s="156" t="str">
        <f ca="1">IF(B241="","",IF(ISERROR(MATCH($J241,SorP!$B$1:$B$5661,0)),"",INDIRECT("'SorP'!$A$"&amp;MATCH($J241,SorP!$B$1:$B$5661,0))))</f>
        <v/>
      </c>
      <c r="U241" s="169"/>
      <c r="V241" s="170" t="e">
        <f>IF(C241="",NA(),MATCH($B241&amp;$C241,'Smelter Look-up'!$J:$J,0))</f>
        <v>#N/A</v>
      </c>
      <c r="X241" s="171">
        <f t="shared" ca="1" si="12"/>
        <v>0</v>
      </c>
      <c r="AB241" s="171" t="str">
        <f t="shared" si="13"/>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4"/>
        <v/>
      </c>
      <c r="T242" s="156" t="str">
        <f ca="1">IF(B242="","",IF(ISERROR(MATCH($J242,SorP!$B$1:$B$5661,0)),"",INDIRECT("'SorP'!$A$"&amp;MATCH($J242,SorP!$B$1:$B$5661,0))))</f>
        <v/>
      </c>
      <c r="U242" s="169"/>
      <c r="V242" s="170" t="e">
        <f>IF(C242="",NA(),MATCH($B242&amp;$C242,'Smelter Look-up'!$J:$J,0))</f>
        <v>#N/A</v>
      </c>
      <c r="X242" s="171">
        <f t="shared" ca="1" si="12"/>
        <v>0</v>
      </c>
      <c r="AB242" s="171" t="str">
        <f t="shared" si="13"/>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4"/>
        <v/>
      </c>
      <c r="T243" s="156" t="str">
        <f ca="1">IF(B243="","",IF(ISERROR(MATCH($J243,SorP!$B$1:$B$5661,0)),"",INDIRECT("'SorP'!$A$"&amp;MATCH($J243,SorP!$B$1:$B$5661,0))))</f>
        <v/>
      </c>
      <c r="U243" s="169"/>
      <c r="V243" s="170" t="e">
        <f>IF(C243="",NA(),MATCH($B243&amp;$C243,'Smelter Look-up'!$J:$J,0))</f>
        <v>#N/A</v>
      </c>
      <c r="X243" s="171">
        <f t="shared" ca="1" si="12"/>
        <v>0</v>
      </c>
      <c r="AB243" s="171" t="str">
        <f t="shared" si="13"/>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4"/>
        <v/>
      </c>
      <c r="T244" s="156" t="str">
        <f ca="1">IF(B244="","",IF(ISERROR(MATCH($J244,SorP!$B$1:$B$5661,0)),"",INDIRECT("'SorP'!$A$"&amp;MATCH($J244,SorP!$B$1:$B$5661,0))))</f>
        <v/>
      </c>
      <c r="U244" s="169"/>
      <c r="V244" s="170" t="e">
        <f>IF(C244="",NA(),MATCH($B244&amp;$C244,'Smelter Look-up'!$J:$J,0))</f>
        <v>#N/A</v>
      </c>
      <c r="X244" s="171">
        <f t="shared" ca="1" si="12"/>
        <v>0</v>
      </c>
      <c r="AB244" s="171" t="str">
        <f t="shared" si="13"/>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4"/>
        <v/>
      </c>
      <c r="T245" s="156" t="str">
        <f ca="1">IF(B245="","",IF(ISERROR(MATCH($J245,SorP!$B$1:$B$5661,0)),"",INDIRECT("'SorP'!$A$"&amp;MATCH($J245,SorP!$B$1:$B$5661,0))))</f>
        <v/>
      </c>
      <c r="U245" s="169"/>
      <c r="V245" s="170" t="e">
        <f>IF(C245="",NA(),MATCH($B245&amp;$C245,'Smelter Look-up'!$J:$J,0))</f>
        <v>#N/A</v>
      </c>
      <c r="X245" s="171">
        <f t="shared" ca="1" si="12"/>
        <v>0</v>
      </c>
      <c r="AB245" s="171" t="str">
        <f t="shared" si="13"/>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4"/>
        <v/>
      </c>
      <c r="T246" s="156" t="str">
        <f ca="1">IF(B246="","",IF(ISERROR(MATCH($J246,SorP!$B$1:$B$5661,0)),"",INDIRECT("'SorP'!$A$"&amp;MATCH($J246,SorP!$B$1:$B$5661,0))))</f>
        <v/>
      </c>
      <c r="U246" s="169"/>
      <c r="V246" s="170" t="e">
        <f>IF(C246="",NA(),MATCH($B246&amp;$C246,'Smelter Look-up'!$J:$J,0))</f>
        <v>#N/A</v>
      </c>
      <c r="X246" s="171">
        <f t="shared" ca="1" si="12"/>
        <v>0</v>
      </c>
      <c r="AB246" s="171" t="str">
        <f t="shared" si="13"/>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4"/>
        <v/>
      </c>
      <c r="T247" s="156" t="str">
        <f ca="1">IF(B247="","",IF(ISERROR(MATCH($J247,SorP!$B$1:$B$5661,0)),"",INDIRECT("'SorP'!$A$"&amp;MATCH($J247,SorP!$B$1:$B$5661,0))))</f>
        <v/>
      </c>
      <c r="U247" s="169"/>
      <c r="V247" s="170" t="e">
        <f>IF(C247="",NA(),MATCH($B247&amp;$C247,'Smelter Look-up'!$J:$J,0))</f>
        <v>#N/A</v>
      </c>
      <c r="X247" s="171">
        <f t="shared" ca="1" si="12"/>
        <v>0</v>
      </c>
      <c r="AB247" s="171" t="str">
        <f t="shared" si="13"/>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4"/>
        <v/>
      </c>
      <c r="T248" s="156" t="str">
        <f ca="1">IF(B248="","",IF(ISERROR(MATCH($J248,SorP!$B$1:$B$5661,0)),"",INDIRECT("'SorP'!$A$"&amp;MATCH($J248,SorP!$B$1:$B$5661,0))))</f>
        <v/>
      </c>
      <c r="U248" s="169"/>
      <c r="V248" s="170" t="e">
        <f>IF(C248="",NA(),MATCH($B248&amp;$C248,'Smelter Look-up'!$J:$J,0))</f>
        <v>#N/A</v>
      </c>
      <c r="X248" s="171">
        <f t="shared" ca="1" si="12"/>
        <v>0</v>
      </c>
      <c r="AB248" s="171" t="str">
        <f t="shared" si="13"/>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4"/>
        <v/>
      </c>
      <c r="T249" s="156" t="str">
        <f ca="1">IF(B249="","",IF(ISERROR(MATCH($J249,SorP!$B$1:$B$5661,0)),"",INDIRECT("'SorP'!$A$"&amp;MATCH($J249,SorP!$B$1:$B$5661,0))))</f>
        <v/>
      </c>
      <c r="U249" s="169"/>
      <c r="V249" s="170" t="e">
        <f>IF(C249="",NA(),MATCH($B249&amp;$C249,'Smelter Look-up'!$J:$J,0))</f>
        <v>#N/A</v>
      </c>
      <c r="X249" s="171">
        <f t="shared" ca="1" si="12"/>
        <v>0</v>
      </c>
      <c r="AB249" s="171" t="str">
        <f t="shared" si="13"/>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4"/>
        <v/>
      </c>
      <c r="T250" s="156" t="str">
        <f ca="1">IF(B250="","",IF(ISERROR(MATCH($J250,SorP!$B$1:$B$5661,0)),"",INDIRECT("'SorP'!$A$"&amp;MATCH($J250,SorP!$B$1:$B$5661,0))))</f>
        <v/>
      </c>
      <c r="U250" s="169"/>
      <c r="V250" s="170" t="e">
        <f>IF(C250="",NA(),MATCH($B250&amp;$C250,'Smelter Look-up'!$J:$J,0))</f>
        <v>#N/A</v>
      </c>
      <c r="X250" s="171">
        <f t="shared" ca="1" si="12"/>
        <v>0</v>
      </c>
      <c r="AB250" s="171" t="str">
        <f t="shared" si="13"/>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4"/>
        <v/>
      </c>
      <c r="T251" s="156" t="str">
        <f ca="1">IF(B251="","",IF(ISERROR(MATCH($J251,SorP!$B$1:$B$5661,0)),"",INDIRECT("'SorP'!$A$"&amp;MATCH($J251,SorP!$B$1:$B$5661,0))))</f>
        <v/>
      </c>
      <c r="U251" s="169"/>
      <c r="V251" s="170" t="e">
        <f>IF(C251="",NA(),MATCH($B251&amp;$C251,'Smelter Look-up'!$J:$J,0))</f>
        <v>#N/A</v>
      </c>
      <c r="X251" s="171">
        <f t="shared" ca="1" si="12"/>
        <v>0</v>
      </c>
      <c r="AB251" s="171" t="str">
        <f t="shared" si="13"/>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4"/>
        <v/>
      </c>
      <c r="T252" s="156" t="str">
        <f ca="1">IF(B252="","",IF(ISERROR(MATCH($J252,SorP!$B$1:$B$5661,0)),"",INDIRECT("'SorP'!$A$"&amp;MATCH($J252,SorP!$B$1:$B$5661,0))))</f>
        <v/>
      </c>
      <c r="U252" s="169"/>
      <c r="V252" s="170" t="e">
        <f>IF(C252="",NA(),MATCH($B252&amp;$C252,'Smelter Look-up'!$J:$J,0))</f>
        <v>#N/A</v>
      </c>
      <c r="X252" s="171">
        <f t="shared" ca="1" si="12"/>
        <v>0</v>
      </c>
      <c r="AB252" s="171" t="str">
        <f t="shared" si="13"/>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4"/>
        <v/>
      </c>
      <c r="T253" s="156" t="str">
        <f ca="1">IF(B253="","",IF(ISERROR(MATCH($J253,SorP!$B$1:$B$5661,0)),"",INDIRECT("'SorP'!$A$"&amp;MATCH($J253,SorP!$B$1:$B$5661,0))))</f>
        <v/>
      </c>
      <c r="U253" s="169"/>
      <c r="V253" s="170" t="e">
        <f>IF(C253="",NA(),MATCH($B253&amp;$C253,'Smelter Look-up'!$J:$J,0))</f>
        <v>#N/A</v>
      </c>
      <c r="X253" s="171">
        <f t="shared" ca="1" si="12"/>
        <v>0</v>
      </c>
      <c r="AB253" s="171" t="str">
        <f t="shared" si="13"/>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4"/>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ref="X294:X357" ca="1" si="15">IF(AND(C294="Smelter not listed",OR(LEN(D294)=0,LEN(E294)=0)),1,0)</f>
        <v>0</v>
      </c>
      <c r="AB294" s="171" t="str">
        <f t="shared" ref="AB294:AB357" si="16">B294&amp;C294</f>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ref="S295:S358" ca="1" si="17">IF(B295="","",IF(ISERROR(MATCH($E295,CL,0)),"Unknown",INDIRECT("'C'!$A$"&amp;MATCH($E295,CL,0)+1)))</f>
        <v/>
      </c>
      <c r="T295" s="156" t="str">
        <f ca="1">IF(B295="","",IF(ISERROR(MATCH($J295,SorP!$B$1:$B$5661,0)),"",INDIRECT("'SorP'!$A$"&amp;MATCH($J295,SorP!$B$1:$B$5661,0))))</f>
        <v/>
      </c>
      <c r="U295" s="169"/>
      <c r="V295" s="170" t="e">
        <f>IF(C295="",NA(),MATCH($B295&amp;$C295,'Smelter Look-up'!$J:$J,0))</f>
        <v>#N/A</v>
      </c>
      <c r="X295" s="171">
        <f t="shared" ca="1" si="15"/>
        <v>0</v>
      </c>
      <c r="AB295" s="171" t="str">
        <f t="shared" si="16"/>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7"/>
        <v/>
      </c>
      <c r="T296" s="156" t="str">
        <f ca="1">IF(B296="","",IF(ISERROR(MATCH($J296,SorP!$B$1:$B$5661,0)),"",INDIRECT("'SorP'!$A$"&amp;MATCH($J296,SorP!$B$1:$B$5661,0))))</f>
        <v/>
      </c>
      <c r="U296" s="169"/>
      <c r="V296" s="170" t="e">
        <f>IF(C296="",NA(),MATCH($B296&amp;$C296,'Smelter Look-up'!$J:$J,0))</f>
        <v>#N/A</v>
      </c>
      <c r="X296" s="171">
        <f t="shared" ca="1" si="15"/>
        <v>0</v>
      </c>
      <c r="AB296" s="171" t="str">
        <f t="shared" si="16"/>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7"/>
        <v/>
      </c>
      <c r="T297" s="156" t="str">
        <f ca="1">IF(B297="","",IF(ISERROR(MATCH($J297,SorP!$B$1:$B$5661,0)),"",INDIRECT("'SorP'!$A$"&amp;MATCH($J297,SorP!$B$1:$B$5661,0))))</f>
        <v/>
      </c>
      <c r="U297" s="169"/>
      <c r="V297" s="170" t="e">
        <f>IF(C297="",NA(),MATCH($B297&amp;$C297,'Smelter Look-up'!$J:$J,0))</f>
        <v>#N/A</v>
      </c>
      <c r="X297" s="171">
        <f t="shared" ca="1" si="15"/>
        <v>0</v>
      </c>
      <c r="AB297" s="171" t="str">
        <f t="shared" si="16"/>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7"/>
        <v/>
      </c>
      <c r="T298" s="156" t="str">
        <f ca="1">IF(B298="","",IF(ISERROR(MATCH($J298,SorP!$B$1:$B$5661,0)),"",INDIRECT("'SorP'!$A$"&amp;MATCH($J298,SorP!$B$1:$B$5661,0))))</f>
        <v/>
      </c>
      <c r="U298" s="169"/>
      <c r="V298" s="170" t="e">
        <f>IF(C298="",NA(),MATCH($B298&amp;$C298,'Smelter Look-up'!$J:$J,0))</f>
        <v>#N/A</v>
      </c>
      <c r="X298" s="171">
        <f t="shared" ca="1" si="15"/>
        <v>0</v>
      </c>
      <c r="AB298" s="171" t="str">
        <f t="shared" si="16"/>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7"/>
        <v/>
      </c>
      <c r="T299" s="156" t="str">
        <f ca="1">IF(B299="","",IF(ISERROR(MATCH($J299,SorP!$B$1:$B$5661,0)),"",INDIRECT("'SorP'!$A$"&amp;MATCH($J299,SorP!$B$1:$B$5661,0))))</f>
        <v/>
      </c>
      <c r="U299" s="169"/>
      <c r="V299" s="170" t="e">
        <f>IF(C299="",NA(),MATCH($B299&amp;$C299,'Smelter Look-up'!$J:$J,0))</f>
        <v>#N/A</v>
      </c>
      <c r="X299" s="171">
        <f t="shared" ca="1" si="15"/>
        <v>0</v>
      </c>
      <c r="AB299" s="171" t="str">
        <f t="shared" si="16"/>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7"/>
        <v/>
      </c>
      <c r="T300" s="156" t="str">
        <f ca="1">IF(B300="","",IF(ISERROR(MATCH($J300,SorP!$B$1:$B$5661,0)),"",INDIRECT("'SorP'!$A$"&amp;MATCH($J300,SorP!$B$1:$B$5661,0))))</f>
        <v/>
      </c>
      <c r="U300" s="169"/>
      <c r="V300" s="170" t="e">
        <f>IF(C300="",NA(),MATCH($B300&amp;$C300,'Smelter Look-up'!$J:$J,0))</f>
        <v>#N/A</v>
      </c>
      <c r="X300" s="171">
        <f t="shared" ca="1" si="15"/>
        <v>0</v>
      </c>
      <c r="AB300" s="171" t="str">
        <f t="shared" si="16"/>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7"/>
        <v/>
      </c>
      <c r="T301" s="156" t="str">
        <f ca="1">IF(B301="","",IF(ISERROR(MATCH($J301,SorP!$B$1:$B$5661,0)),"",INDIRECT("'SorP'!$A$"&amp;MATCH($J301,SorP!$B$1:$B$5661,0))))</f>
        <v/>
      </c>
      <c r="U301" s="169"/>
      <c r="V301" s="170" t="e">
        <f>IF(C301="",NA(),MATCH($B301&amp;$C301,'Smelter Look-up'!$J:$J,0))</f>
        <v>#N/A</v>
      </c>
      <c r="X301" s="171">
        <f t="shared" ca="1" si="15"/>
        <v>0</v>
      </c>
      <c r="AB301" s="171" t="str">
        <f t="shared" si="16"/>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7"/>
        <v/>
      </c>
      <c r="T302" s="156" t="str">
        <f ca="1">IF(B302="","",IF(ISERROR(MATCH($J302,SorP!$B$1:$B$5661,0)),"",INDIRECT("'SorP'!$A$"&amp;MATCH($J302,SorP!$B$1:$B$5661,0))))</f>
        <v/>
      </c>
      <c r="U302" s="169"/>
      <c r="V302" s="170" t="e">
        <f>IF(C302="",NA(),MATCH($B302&amp;$C302,'Smelter Look-up'!$J:$J,0))</f>
        <v>#N/A</v>
      </c>
      <c r="X302" s="171">
        <f t="shared" ca="1" si="15"/>
        <v>0</v>
      </c>
      <c r="AB302" s="171" t="str">
        <f t="shared" si="16"/>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7"/>
        <v/>
      </c>
      <c r="T303" s="156" t="str">
        <f ca="1">IF(B303="","",IF(ISERROR(MATCH($J303,SorP!$B$1:$B$5661,0)),"",INDIRECT("'SorP'!$A$"&amp;MATCH($J303,SorP!$B$1:$B$5661,0))))</f>
        <v/>
      </c>
      <c r="U303" s="169"/>
      <c r="V303" s="170" t="e">
        <f>IF(C303="",NA(),MATCH($B303&amp;$C303,'Smelter Look-up'!$J:$J,0))</f>
        <v>#N/A</v>
      </c>
      <c r="X303" s="171">
        <f t="shared" ca="1" si="15"/>
        <v>0</v>
      </c>
      <c r="AB303" s="171" t="str">
        <f t="shared" si="16"/>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7"/>
        <v/>
      </c>
      <c r="T304" s="156" t="str">
        <f ca="1">IF(B304="","",IF(ISERROR(MATCH($J304,SorP!$B$1:$B$5661,0)),"",INDIRECT("'SorP'!$A$"&amp;MATCH($J304,SorP!$B$1:$B$5661,0))))</f>
        <v/>
      </c>
      <c r="U304" s="169"/>
      <c r="V304" s="170" t="e">
        <f>IF(C304="",NA(),MATCH($B304&amp;$C304,'Smelter Look-up'!$J:$J,0))</f>
        <v>#N/A</v>
      </c>
      <c r="X304" s="171">
        <f t="shared" ca="1" si="15"/>
        <v>0</v>
      </c>
      <c r="AB304" s="171" t="str">
        <f t="shared" si="16"/>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7"/>
        <v/>
      </c>
      <c r="T305" s="156" t="str">
        <f ca="1">IF(B305="","",IF(ISERROR(MATCH($J305,SorP!$B$1:$B$5661,0)),"",INDIRECT("'SorP'!$A$"&amp;MATCH($J305,SorP!$B$1:$B$5661,0))))</f>
        <v/>
      </c>
      <c r="U305" s="169"/>
      <c r="V305" s="170" t="e">
        <f>IF(C305="",NA(),MATCH($B305&amp;$C305,'Smelter Look-up'!$J:$J,0))</f>
        <v>#N/A</v>
      </c>
      <c r="X305" s="171">
        <f t="shared" ca="1" si="15"/>
        <v>0</v>
      </c>
      <c r="AB305" s="171" t="str">
        <f t="shared" si="16"/>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7"/>
        <v/>
      </c>
      <c r="T306" s="156" t="str">
        <f ca="1">IF(B306="","",IF(ISERROR(MATCH($J306,SorP!$B$1:$B$5661,0)),"",INDIRECT("'SorP'!$A$"&amp;MATCH($J306,SorP!$B$1:$B$5661,0))))</f>
        <v/>
      </c>
      <c r="U306" s="169"/>
      <c r="V306" s="170" t="e">
        <f>IF(C306="",NA(),MATCH($B306&amp;$C306,'Smelter Look-up'!$J:$J,0))</f>
        <v>#N/A</v>
      </c>
      <c r="X306" s="171">
        <f t="shared" ca="1" si="15"/>
        <v>0</v>
      </c>
      <c r="AB306" s="171" t="str">
        <f t="shared" si="16"/>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7"/>
        <v/>
      </c>
      <c r="T307" s="156" t="str">
        <f ca="1">IF(B307="","",IF(ISERROR(MATCH($J307,SorP!$B$1:$B$5661,0)),"",INDIRECT("'SorP'!$A$"&amp;MATCH($J307,SorP!$B$1:$B$5661,0))))</f>
        <v/>
      </c>
      <c r="U307" s="169"/>
      <c r="V307" s="170" t="e">
        <f>IF(C307="",NA(),MATCH($B307&amp;$C307,'Smelter Look-up'!$J:$J,0))</f>
        <v>#N/A</v>
      </c>
      <c r="X307" s="171">
        <f t="shared" ca="1" si="15"/>
        <v>0</v>
      </c>
      <c r="AB307" s="171" t="str">
        <f t="shared" si="16"/>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7"/>
        <v/>
      </c>
      <c r="T308" s="156" t="str">
        <f ca="1">IF(B308="","",IF(ISERROR(MATCH($J308,SorP!$B$1:$B$5661,0)),"",INDIRECT("'SorP'!$A$"&amp;MATCH($J308,SorP!$B$1:$B$5661,0))))</f>
        <v/>
      </c>
      <c r="U308" s="169"/>
      <c r="V308" s="170" t="e">
        <f>IF(C308="",NA(),MATCH($B308&amp;$C308,'Smelter Look-up'!$J:$J,0))</f>
        <v>#N/A</v>
      </c>
      <c r="X308" s="171">
        <f t="shared" ca="1" si="15"/>
        <v>0</v>
      </c>
      <c r="AB308" s="171" t="str">
        <f t="shared" si="16"/>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7"/>
        <v/>
      </c>
      <c r="T309" s="156" t="str">
        <f ca="1">IF(B309="","",IF(ISERROR(MATCH($J309,SorP!$B$1:$B$5661,0)),"",INDIRECT("'SorP'!$A$"&amp;MATCH($J309,SorP!$B$1:$B$5661,0))))</f>
        <v/>
      </c>
      <c r="U309" s="169"/>
      <c r="V309" s="170" t="e">
        <f>IF(C309="",NA(),MATCH($B309&amp;$C309,'Smelter Look-up'!$J:$J,0))</f>
        <v>#N/A</v>
      </c>
      <c r="X309" s="171">
        <f t="shared" ca="1" si="15"/>
        <v>0</v>
      </c>
      <c r="AB309" s="171" t="str">
        <f t="shared" si="16"/>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7"/>
        <v/>
      </c>
      <c r="T310" s="156" t="str">
        <f ca="1">IF(B310="","",IF(ISERROR(MATCH($J310,SorP!$B$1:$B$5661,0)),"",INDIRECT("'SorP'!$A$"&amp;MATCH($J310,SorP!$B$1:$B$5661,0))))</f>
        <v/>
      </c>
      <c r="U310" s="169"/>
      <c r="V310" s="170" t="e">
        <f>IF(C310="",NA(),MATCH($B310&amp;$C310,'Smelter Look-up'!$J:$J,0))</f>
        <v>#N/A</v>
      </c>
      <c r="X310" s="171">
        <f t="shared" ca="1" si="15"/>
        <v>0</v>
      </c>
      <c r="AB310" s="171" t="str">
        <f t="shared" si="16"/>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7"/>
        <v/>
      </c>
      <c r="T311" s="156" t="str">
        <f ca="1">IF(B311="","",IF(ISERROR(MATCH($J311,SorP!$B$1:$B$5661,0)),"",INDIRECT("'SorP'!$A$"&amp;MATCH($J311,SorP!$B$1:$B$5661,0))))</f>
        <v/>
      </c>
      <c r="U311" s="169"/>
      <c r="V311" s="170" t="e">
        <f>IF(C311="",NA(),MATCH($B311&amp;$C311,'Smelter Look-up'!$J:$J,0))</f>
        <v>#N/A</v>
      </c>
      <c r="X311" s="171">
        <f t="shared" ca="1" si="15"/>
        <v>0</v>
      </c>
      <c r="AB311" s="171" t="str">
        <f t="shared" si="16"/>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7"/>
        <v/>
      </c>
      <c r="T312" s="156" t="str">
        <f ca="1">IF(B312="","",IF(ISERROR(MATCH($J312,SorP!$B$1:$B$5661,0)),"",INDIRECT("'SorP'!$A$"&amp;MATCH($J312,SorP!$B$1:$B$5661,0))))</f>
        <v/>
      </c>
      <c r="U312" s="169"/>
      <c r="V312" s="170" t="e">
        <f>IF(C312="",NA(),MATCH($B312&amp;$C312,'Smelter Look-up'!$J:$J,0))</f>
        <v>#N/A</v>
      </c>
      <c r="X312" s="171">
        <f t="shared" ca="1" si="15"/>
        <v>0</v>
      </c>
      <c r="AB312" s="171" t="str">
        <f t="shared" si="16"/>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7"/>
        <v/>
      </c>
      <c r="T313" s="156" t="str">
        <f ca="1">IF(B313="","",IF(ISERROR(MATCH($J313,SorP!$B$1:$B$5661,0)),"",INDIRECT("'SorP'!$A$"&amp;MATCH($J313,SorP!$B$1:$B$5661,0))))</f>
        <v/>
      </c>
      <c r="U313" s="169"/>
      <c r="V313" s="170" t="e">
        <f>IF(C313="",NA(),MATCH($B313&amp;$C313,'Smelter Look-up'!$J:$J,0))</f>
        <v>#N/A</v>
      </c>
      <c r="X313" s="171">
        <f t="shared" ca="1" si="15"/>
        <v>0</v>
      </c>
      <c r="AB313" s="171" t="str">
        <f t="shared" si="16"/>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7"/>
        <v/>
      </c>
      <c r="T314" s="156" t="str">
        <f ca="1">IF(B314="","",IF(ISERROR(MATCH($J314,SorP!$B$1:$B$5661,0)),"",INDIRECT("'SorP'!$A$"&amp;MATCH($J314,SorP!$B$1:$B$5661,0))))</f>
        <v/>
      </c>
      <c r="U314" s="169"/>
      <c r="V314" s="170" t="e">
        <f>IF(C314="",NA(),MATCH($B314&amp;$C314,'Smelter Look-up'!$J:$J,0))</f>
        <v>#N/A</v>
      </c>
      <c r="X314" s="171">
        <f t="shared" ca="1" si="15"/>
        <v>0</v>
      </c>
      <c r="AB314" s="171" t="str">
        <f t="shared" si="16"/>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7"/>
        <v/>
      </c>
      <c r="T315" s="156" t="str">
        <f ca="1">IF(B315="","",IF(ISERROR(MATCH($J315,SorP!$B$1:$B$5661,0)),"",INDIRECT("'SorP'!$A$"&amp;MATCH($J315,SorP!$B$1:$B$5661,0))))</f>
        <v/>
      </c>
      <c r="U315" s="169"/>
      <c r="V315" s="170" t="e">
        <f>IF(C315="",NA(),MATCH($B315&amp;$C315,'Smelter Look-up'!$J:$J,0))</f>
        <v>#N/A</v>
      </c>
      <c r="X315" s="171">
        <f t="shared" ca="1" si="15"/>
        <v>0</v>
      </c>
      <c r="AB315" s="171" t="str">
        <f t="shared" si="16"/>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7"/>
        <v/>
      </c>
      <c r="T316" s="156" t="str">
        <f ca="1">IF(B316="","",IF(ISERROR(MATCH($J316,SorP!$B$1:$B$5661,0)),"",INDIRECT("'SorP'!$A$"&amp;MATCH($J316,SorP!$B$1:$B$5661,0))))</f>
        <v/>
      </c>
      <c r="U316" s="169"/>
      <c r="V316" s="170" t="e">
        <f>IF(C316="",NA(),MATCH($B316&amp;$C316,'Smelter Look-up'!$J:$J,0))</f>
        <v>#N/A</v>
      </c>
      <c r="X316" s="171">
        <f t="shared" ca="1" si="15"/>
        <v>0</v>
      </c>
      <c r="AB316" s="171" t="str">
        <f t="shared" si="16"/>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7"/>
        <v/>
      </c>
      <c r="T317" s="156" t="str">
        <f ca="1">IF(B317="","",IF(ISERROR(MATCH($J317,SorP!$B$1:$B$5661,0)),"",INDIRECT("'SorP'!$A$"&amp;MATCH($J317,SorP!$B$1:$B$5661,0))))</f>
        <v/>
      </c>
      <c r="U317" s="169"/>
      <c r="V317" s="170" t="e">
        <f>IF(C317="",NA(),MATCH($B317&amp;$C317,'Smelter Look-up'!$J:$J,0))</f>
        <v>#N/A</v>
      </c>
      <c r="X317" s="171">
        <f t="shared" ca="1" si="15"/>
        <v>0</v>
      </c>
      <c r="AB317" s="171" t="str">
        <f t="shared" si="16"/>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7"/>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ref="X358:X421" ca="1" si="18">IF(AND(C358="Smelter not listed",OR(LEN(D358)=0,LEN(E358)=0)),1,0)</f>
        <v>0</v>
      </c>
      <c r="AB358" s="171" t="str">
        <f t="shared" ref="AB358:AB421" si="19">B358&amp;C358</f>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ref="S359:S422" ca="1" si="20">IF(B359="","",IF(ISERROR(MATCH($E359,CL,0)),"Unknown",INDIRECT("'C'!$A$"&amp;MATCH($E359,CL,0)+1)))</f>
        <v/>
      </c>
      <c r="T359" s="156" t="str">
        <f ca="1">IF(B359="","",IF(ISERROR(MATCH($J359,SorP!$B$1:$B$5661,0)),"",INDIRECT("'SorP'!$A$"&amp;MATCH($J359,SorP!$B$1:$B$5661,0))))</f>
        <v/>
      </c>
      <c r="U359" s="169"/>
      <c r="V359" s="170" t="e">
        <f>IF(C359="",NA(),MATCH($B359&amp;$C359,'Smelter Look-up'!$J:$J,0))</f>
        <v>#N/A</v>
      </c>
      <c r="X359" s="171">
        <f t="shared" ca="1" si="18"/>
        <v>0</v>
      </c>
      <c r="AB359" s="171" t="str">
        <f t="shared" si="19"/>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20"/>
        <v/>
      </c>
      <c r="T360" s="156" t="str">
        <f ca="1">IF(B360="","",IF(ISERROR(MATCH($J360,SorP!$B$1:$B$5661,0)),"",INDIRECT("'SorP'!$A$"&amp;MATCH($J360,SorP!$B$1:$B$5661,0))))</f>
        <v/>
      </c>
      <c r="U360" s="169"/>
      <c r="V360" s="170" t="e">
        <f>IF(C360="",NA(),MATCH($B360&amp;$C360,'Smelter Look-up'!$J:$J,0))</f>
        <v>#N/A</v>
      </c>
      <c r="X360" s="171">
        <f t="shared" ca="1" si="18"/>
        <v>0</v>
      </c>
      <c r="AB360" s="171" t="str">
        <f t="shared" si="19"/>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20"/>
        <v/>
      </c>
      <c r="T361" s="156" t="str">
        <f ca="1">IF(B361="","",IF(ISERROR(MATCH($J361,SorP!$B$1:$B$5661,0)),"",INDIRECT("'SorP'!$A$"&amp;MATCH($J361,SorP!$B$1:$B$5661,0))))</f>
        <v/>
      </c>
      <c r="U361" s="169"/>
      <c r="V361" s="170" t="e">
        <f>IF(C361="",NA(),MATCH($B361&amp;$C361,'Smelter Look-up'!$J:$J,0))</f>
        <v>#N/A</v>
      </c>
      <c r="X361" s="171">
        <f t="shared" ca="1" si="18"/>
        <v>0</v>
      </c>
      <c r="AB361" s="171" t="str">
        <f t="shared" si="19"/>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20"/>
        <v/>
      </c>
      <c r="T362" s="156" t="str">
        <f ca="1">IF(B362="","",IF(ISERROR(MATCH($J362,SorP!$B$1:$B$5661,0)),"",INDIRECT("'SorP'!$A$"&amp;MATCH($J362,SorP!$B$1:$B$5661,0))))</f>
        <v/>
      </c>
      <c r="U362" s="169"/>
      <c r="V362" s="170" t="e">
        <f>IF(C362="",NA(),MATCH($B362&amp;$C362,'Smelter Look-up'!$J:$J,0))</f>
        <v>#N/A</v>
      </c>
      <c r="X362" s="171">
        <f t="shared" ca="1" si="18"/>
        <v>0</v>
      </c>
      <c r="AB362" s="171" t="str">
        <f t="shared" si="19"/>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20"/>
        <v/>
      </c>
      <c r="T363" s="156" t="str">
        <f ca="1">IF(B363="","",IF(ISERROR(MATCH($J363,SorP!$B$1:$B$5661,0)),"",INDIRECT("'SorP'!$A$"&amp;MATCH($J363,SorP!$B$1:$B$5661,0))))</f>
        <v/>
      </c>
      <c r="U363" s="169"/>
      <c r="V363" s="170" t="e">
        <f>IF(C363="",NA(),MATCH($B363&amp;$C363,'Smelter Look-up'!$J:$J,0))</f>
        <v>#N/A</v>
      </c>
      <c r="X363" s="171">
        <f t="shared" ca="1" si="18"/>
        <v>0</v>
      </c>
      <c r="AB363" s="171" t="str">
        <f t="shared" si="19"/>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20"/>
        <v/>
      </c>
      <c r="T364" s="156" t="str">
        <f ca="1">IF(B364="","",IF(ISERROR(MATCH($J364,SorP!$B$1:$B$5661,0)),"",INDIRECT("'SorP'!$A$"&amp;MATCH($J364,SorP!$B$1:$B$5661,0))))</f>
        <v/>
      </c>
      <c r="U364" s="169"/>
      <c r="V364" s="170" t="e">
        <f>IF(C364="",NA(),MATCH($B364&amp;$C364,'Smelter Look-up'!$J:$J,0))</f>
        <v>#N/A</v>
      </c>
      <c r="X364" s="171">
        <f t="shared" ca="1" si="18"/>
        <v>0</v>
      </c>
      <c r="AB364" s="171" t="str">
        <f t="shared" si="19"/>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20"/>
        <v/>
      </c>
      <c r="T365" s="156" t="str">
        <f ca="1">IF(B365="","",IF(ISERROR(MATCH($J365,SorP!$B$1:$B$5661,0)),"",INDIRECT("'SorP'!$A$"&amp;MATCH($J365,SorP!$B$1:$B$5661,0))))</f>
        <v/>
      </c>
      <c r="U365" s="169"/>
      <c r="V365" s="170" t="e">
        <f>IF(C365="",NA(),MATCH($B365&amp;$C365,'Smelter Look-up'!$J:$J,0))</f>
        <v>#N/A</v>
      </c>
      <c r="X365" s="171">
        <f t="shared" ca="1" si="18"/>
        <v>0</v>
      </c>
      <c r="AB365" s="171" t="str">
        <f t="shared" si="19"/>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20"/>
        <v/>
      </c>
      <c r="T366" s="156" t="str">
        <f ca="1">IF(B366="","",IF(ISERROR(MATCH($J366,SorP!$B$1:$B$5661,0)),"",INDIRECT("'SorP'!$A$"&amp;MATCH($J366,SorP!$B$1:$B$5661,0))))</f>
        <v/>
      </c>
      <c r="U366" s="169"/>
      <c r="V366" s="170" t="e">
        <f>IF(C366="",NA(),MATCH($B366&amp;$C366,'Smelter Look-up'!$J:$J,0))</f>
        <v>#N/A</v>
      </c>
      <c r="X366" s="171">
        <f t="shared" ca="1" si="18"/>
        <v>0</v>
      </c>
      <c r="AB366" s="171" t="str">
        <f t="shared" si="19"/>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20"/>
        <v/>
      </c>
      <c r="T367" s="156" t="str">
        <f ca="1">IF(B367="","",IF(ISERROR(MATCH($J367,SorP!$B$1:$B$5661,0)),"",INDIRECT("'SorP'!$A$"&amp;MATCH($J367,SorP!$B$1:$B$5661,0))))</f>
        <v/>
      </c>
      <c r="U367" s="169"/>
      <c r="V367" s="170" t="e">
        <f>IF(C367="",NA(),MATCH($B367&amp;$C367,'Smelter Look-up'!$J:$J,0))</f>
        <v>#N/A</v>
      </c>
      <c r="X367" s="171">
        <f t="shared" ca="1" si="18"/>
        <v>0</v>
      </c>
      <c r="AB367" s="171" t="str">
        <f t="shared" si="19"/>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20"/>
        <v/>
      </c>
      <c r="T368" s="156" t="str">
        <f ca="1">IF(B368="","",IF(ISERROR(MATCH($J368,SorP!$B$1:$B$5661,0)),"",INDIRECT("'SorP'!$A$"&amp;MATCH($J368,SorP!$B$1:$B$5661,0))))</f>
        <v/>
      </c>
      <c r="U368" s="169"/>
      <c r="V368" s="170" t="e">
        <f>IF(C368="",NA(),MATCH($B368&amp;$C368,'Smelter Look-up'!$J:$J,0))</f>
        <v>#N/A</v>
      </c>
      <c r="X368" s="171">
        <f t="shared" ca="1" si="18"/>
        <v>0</v>
      </c>
      <c r="AB368" s="171" t="str">
        <f t="shared" si="19"/>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20"/>
        <v/>
      </c>
      <c r="T369" s="156" t="str">
        <f ca="1">IF(B369="","",IF(ISERROR(MATCH($J369,SorP!$B$1:$B$5661,0)),"",INDIRECT("'SorP'!$A$"&amp;MATCH($J369,SorP!$B$1:$B$5661,0))))</f>
        <v/>
      </c>
      <c r="U369" s="169"/>
      <c r="V369" s="170" t="e">
        <f>IF(C369="",NA(),MATCH($B369&amp;$C369,'Smelter Look-up'!$J:$J,0))</f>
        <v>#N/A</v>
      </c>
      <c r="X369" s="171">
        <f t="shared" ca="1" si="18"/>
        <v>0</v>
      </c>
      <c r="AB369" s="171" t="str">
        <f t="shared" si="19"/>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20"/>
        <v/>
      </c>
      <c r="T370" s="156" t="str">
        <f ca="1">IF(B370="","",IF(ISERROR(MATCH($J370,SorP!$B$1:$B$5661,0)),"",INDIRECT("'SorP'!$A$"&amp;MATCH($J370,SorP!$B$1:$B$5661,0))))</f>
        <v/>
      </c>
      <c r="U370" s="169"/>
      <c r="V370" s="170" t="e">
        <f>IF(C370="",NA(),MATCH($B370&amp;$C370,'Smelter Look-up'!$J:$J,0))</f>
        <v>#N/A</v>
      </c>
      <c r="X370" s="171">
        <f t="shared" ca="1" si="18"/>
        <v>0</v>
      </c>
      <c r="AB370" s="171" t="str">
        <f t="shared" si="19"/>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20"/>
        <v/>
      </c>
      <c r="T371" s="156" t="str">
        <f ca="1">IF(B371="","",IF(ISERROR(MATCH($J371,SorP!$B$1:$B$5661,0)),"",INDIRECT("'SorP'!$A$"&amp;MATCH($J371,SorP!$B$1:$B$5661,0))))</f>
        <v/>
      </c>
      <c r="U371" s="169"/>
      <c r="V371" s="170" t="e">
        <f>IF(C371="",NA(),MATCH($B371&amp;$C371,'Smelter Look-up'!$J:$J,0))</f>
        <v>#N/A</v>
      </c>
      <c r="X371" s="171">
        <f t="shared" ca="1" si="18"/>
        <v>0</v>
      </c>
      <c r="AB371" s="171" t="str">
        <f t="shared" si="19"/>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20"/>
        <v/>
      </c>
      <c r="T372" s="156" t="str">
        <f ca="1">IF(B372="","",IF(ISERROR(MATCH($J372,SorP!$B$1:$B$5661,0)),"",INDIRECT("'SorP'!$A$"&amp;MATCH($J372,SorP!$B$1:$B$5661,0))))</f>
        <v/>
      </c>
      <c r="U372" s="169"/>
      <c r="V372" s="170" t="e">
        <f>IF(C372="",NA(),MATCH($B372&amp;$C372,'Smelter Look-up'!$J:$J,0))</f>
        <v>#N/A</v>
      </c>
      <c r="X372" s="171">
        <f t="shared" ca="1" si="18"/>
        <v>0</v>
      </c>
      <c r="AB372" s="171" t="str">
        <f t="shared" si="19"/>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20"/>
        <v/>
      </c>
      <c r="T373" s="156" t="str">
        <f ca="1">IF(B373="","",IF(ISERROR(MATCH($J373,SorP!$B$1:$B$5661,0)),"",INDIRECT("'SorP'!$A$"&amp;MATCH($J373,SorP!$B$1:$B$5661,0))))</f>
        <v/>
      </c>
      <c r="U373" s="169"/>
      <c r="V373" s="170" t="e">
        <f>IF(C373="",NA(),MATCH($B373&amp;$C373,'Smelter Look-up'!$J:$J,0))</f>
        <v>#N/A</v>
      </c>
      <c r="X373" s="171">
        <f t="shared" ca="1" si="18"/>
        <v>0</v>
      </c>
      <c r="AB373" s="171" t="str">
        <f t="shared" si="19"/>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20"/>
        <v/>
      </c>
      <c r="T374" s="156" t="str">
        <f ca="1">IF(B374="","",IF(ISERROR(MATCH($J374,SorP!$B$1:$B$5661,0)),"",INDIRECT("'SorP'!$A$"&amp;MATCH($J374,SorP!$B$1:$B$5661,0))))</f>
        <v/>
      </c>
      <c r="U374" s="169"/>
      <c r="V374" s="170" t="e">
        <f>IF(C374="",NA(),MATCH($B374&amp;$C374,'Smelter Look-up'!$J:$J,0))</f>
        <v>#N/A</v>
      </c>
      <c r="X374" s="171">
        <f t="shared" ca="1" si="18"/>
        <v>0</v>
      </c>
      <c r="AB374" s="171" t="str">
        <f t="shared" si="19"/>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20"/>
        <v/>
      </c>
      <c r="T375" s="156" t="str">
        <f ca="1">IF(B375="","",IF(ISERROR(MATCH($J375,SorP!$B$1:$B$5661,0)),"",INDIRECT("'SorP'!$A$"&amp;MATCH($J375,SorP!$B$1:$B$5661,0))))</f>
        <v/>
      </c>
      <c r="U375" s="169"/>
      <c r="V375" s="170" t="e">
        <f>IF(C375="",NA(),MATCH($B375&amp;$C375,'Smelter Look-up'!$J:$J,0))</f>
        <v>#N/A</v>
      </c>
      <c r="X375" s="171">
        <f t="shared" ca="1" si="18"/>
        <v>0</v>
      </c>
      <c r="AB375" s="171" t="str">
        <f t="shared" si="19"/>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20"/>
        <v/>
      </c>
      <c r="T376" s="156" t="str">
        <f ca="1">IF(B376="","",IF(ISERROR(MATCH($J376,SorP!$B$1:$B$5661,0)),"",INDIRECT("'SorP'!$A$"&amp;MATCH($J376,SorP!$B$1:$B$5661,0))))</f>
        <v/>
      </c>
      <c r="U376" s="169"/>
      <c r="V376" s="170" t="e">
        <f>IF(C376="",NA(),MATCH($B376&amp;$C376,'Smelter Look-up'!$J:$J,0))</f>
        <v>#N/A</v>
      </c>
      <c r="X376" s="171">
        <f t="shared" ca="1" si="18"/>
        <v>0</v>
      </c>
      <c r="AB376" s="171" t="str">
        <f t="shared" si="19"/>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20"/>
        <v/>
      </c>
      <c r="T377" s="156" t="str">
        <f ca="1">IF(B377="","",IF(ISERROR(MATCH($J377,SorP!$B$1:$B$5661,0)),"",INDIRECT("'SorP'!$A$"&amp;MATCH($J377,SorP!$B$1:$B$5661,0))))</f>
        <v/>
      </c>
      <c r="U377" s="169"/>
      <c r="V377" s="170" t="e">
        <f>IF(C377="",NA(),MATCH($B377&amp;$C377,'Smelter Look-up'!$J:$J,0))</f>
        <v>#N/A</v>
      </c>
      <c r="X377" s="171">
        <f t="shared" ca="1" si="18"/>
        <v>0</v>
      </c>
      <c r="AB377" s="171" t="str">
        <f t="shared" si="19"/>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20"/>
        <v/>
      </c>
      <c r="T378" s="156" t="str">
        <f ca="1">IF(B378="","",IF(ISERROR(MATCH($J378,SorP!$B$1:$B$5661,0)),"",INDIRECT("'SorP'!$A$"&amp;MATCH($J378,SorP!$B$1:$B$5661,0))))</f>
        <v/>
      </c>
      <c r="U378" s="169"/>
      <c r="V378" s="170" t="e">
        <f>IF(C378="",NA(),MATCH($B378&amp;$C378,'Smelter Look-up'!$J:$J,0))</f>
        <v>#N/A</v>
      </c>
      <c r="X378" s="171">
        <f t="shared" ca="1" si="18"/>
        <v>0</v>
      </c>
      <c r="AB378" s="171" t="str">
        <f t="shared" si="19"/>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20"/>
        <v/>
      </c>
      <c r="T379" s="156" t="str">
        <f ca="1">IF(B379="","",IF(ISERROR(MATCH($J379,SorP!$B$1:$B$5661,0)),"",INDIRECT("'SorP'!$A$"&amp;MATCH($J379,SorP!$B$1:$B$5661,0))))</f>
        <v/>
      </c>
      <c r="U379" s="169"/>
      <c r="V379" s="170" t="e">
        <f>IF(C379="",NA(),MATCH($B379&amp;$C379,'Smelter Look-up'!$J:$J,0))</f>
        <v>#N/A</v>
      </c>
      <c r="X379" s="171">
        <f t="shared" ca="1" si="18"/>
        <v>0</v>
      </c>
      <c r="AB379" s="171" t="str">
        <f t="shared" si="19"/>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20"/>
        <v/>
      </c>
      <c r="T380" s="156" t="str">
        <f ca="1">IF(B380="","",IF(ISERROR(MATCH($J380,SorP!$B$1:$B$5661,0)),"",INDIRECT("'SorP'!$A$"&amp;MATCH($J380,SorP!$B$1:$B$5661,0))))</f>
        <v/>
      </c>
      <c r="U380" s="169"/>
      <c r="V380" s="170" t="e">
        <f>IF(C380="",NA(),MATCH($B380&amp;$C380,'Smelter Look-up'!$J:$J,0))</f>
        <v>#N/A</v>
      </c>
      <c r="X380" s="171">
        <f t="shared" ca="1" si="18"/>
        <v>0</v>
      </c>
      <c r="AB380" s="171" t="str">
        <f t="shared" si="19"/>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20"/>
        <v/>
      </c>
      <c r="T381" s="156" t="str">
        <f ca="1">IF(B381="","",IF(ISERROR(MATCH($J381,SorP!$B$1:$B$5661,0)),"",INDIRECT("'SorP'!$A$"&amp;MATCH($J381,SorP!$B$1:$B$5661,0))))</f>
        <v/>
      </c>
      <c r="U381" s="169"/>
      <c r="V381" s="170" t="e">
        <f>IF(C381="",NA(),MATCH($B381&amp;$C381,'Smelter Look-up'!$J:$J,0))</f>
        <v>#N/A</v>
      </c>
      <c r="X381" s="171">
        <f t="shared" ca="1" si="18"/>
        <v>0</v>
      </c>
      <c r="AB381" s="171" t="str">
        <f t="shared" si="19"/>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20"/>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ref="X422:X485" ca="1" si="21">IF(AND(C422="Smelter not listed",OR(LEN(D422)=0,LEN(E422)=0)),1,0)</f>
        <v>0</v>
      </c>
      <c r="AB422" s="171" t="str">
        <f t="shared" ref="AB422:AB485" si="22">B422&amp;C422</f>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ref="S423:S486" ca="1" si="23">IF(B423="","",IF(ISERROR(MATCH($E423,CL,0)),"Unknown",INDIRECT("'C'!$A$"&amp;MATCH($E423,CL,0)+1)))</f>
        <v/>
      </c>
      <c r="T423" s="156" t="str">
        <f ca="1">IF(B423="","",IF(ISERROR(MATCH($J423,SorP!$B$1:$B$5661,0)),"",INDIRECT("'SorP'!$A$"&amp;MATCH($J423,SorP!$B$1:$B$5661,0))))</f>
        <v/>
      </c>
      <c r="U423" s="169"/>
      <c r="V423" s="170" t="e">
        <f>IF(C423="",NA(),MATCH($B423&amp;$C423,'Smelter Look-up'!$J:$J,0))</f>
        <v>#N/A</v>
      </c>
      <c r="X423" s="171">
        <f t="shared" ca="1" si="21"/>
        <v>0</v>
      </c>
      <c r="AB423" s="171" t="str">
        <f t="shared" si="22"/>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3"/>
        <v/>
      </c>
      <c r="T424" s="156" t="str">
        <f ca="1">IF(B424="","",IF(ISERROR(MATCH($J424,SorP!$B$1:$B$5661,0)),"",INDIRECT("'SorP'!$A$"&amp;MATCH($J424,SorP!$B$1:$B$5661,0))))</f>
        <v/>
      </c>
      <c r="U424" s="169"/>
      <c r="V424" s="170" t="e">
        <f>IF(C424="",NA(),MATCH($B424&amp;$C424,'Smelter Look-up'!$J:$J,0))</f>
        <v>#N/A</v>
      </c>
      <c r="X424" s="171">
        <f t="shared" ca="1" si="21"/>
        <v>0</v>
      </c>
      <c r="AB424" s="171" t="str">
        <f t="shared" si="22"/>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3"/>
        <v/>
      </c>
      <c r="T425" s="156" t="str">
        <f ca="1">IF(B425="","",IF(ISERROR(MATCH($J425,SorP!$B$1:$B$5661,0)),"",INDIRECT("'SorP'!$A$"&amp;MATCH($J425,SorP!$B$1:$B$5661,0))))</f>
        <v/>
      </c>
      <c r="U425" s="169"/>
      <c r="V425" s="170" t="e">
        <f>IF(C425="",NA(),MATCH($B425&amp;$C425,'Smelter Look-up'!$J:$J,0))</f>
        <v>#N/A</v>
      </c>
      <c r="X425" s="171">
        <f t="shared" ca="1" si="21"/>
        <v>0</v>
      </c>
      <c r="AB425" s="171" t="str">
        <f t="shared" si="22"/>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3"/>
        <v/>
      </c>
      <c r="T426" s="156" t="str">
        <f ca="1">IF(B426="","",IF(ISERROR(MATCH($J426,SorP!$B$1:$B$5661,0)),"",INDIRECT("'SorP'!$A$"&amp;MATCH($J426,SorP!$B$1:$B$5661,0))))</f>
        <v/>
      </c>
      <c r="U426" s="169"/>
      <c r="V426" s="170" t="e">
        <f>IF(C426="",NA(),MATCH($B426&amp;$C426,'Smelter Look-up'!$J:$J,0))</f>
        <v>#N/A</v>
      </c>
      <c r="X426" s="171">
        <f t="shared" ca="1" si="21"/>
        <v>0</v>
      </c>
      <c r="AB426" s="171" t="str">
        <f t="shared" si="22"/>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3"/>
        <v/>
      </c>
      <c r="T427" s="156" t="str">
        <f ca="1">IF(B427="","",IF(ISERROR(MATCH($J427,SorP!$B$1:$B$5661,0)),"",INDIRECT("'SorP'!$A$"&amp;MATCH($J427,SorP!$B$1:$B$5661,0))))</f>
        <v/>
      </c>
      <c r="U427" s="169"/>
      <c r="V427" s="170" t="e">
        <f>IF(C427="",NA(),MATCH($B427&amp;$C427,'Smelter Look-up'!$J:$J,0))</f>
        <v>#N/A</v>
      </c>
      <c r="X427" s="171">
        <f t="shared" ca="1" si="21"/>
        <v>0</v>
      </c>
      <c r="AB427" s="171" t="str">
        <f t="shared" si="22"/>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3"/>
        <v/>
      </c>
      <c r="T428" s="156" t="str">
        <f ca="1">IF(B428="","",IF(ISERROR(MATCH($J428,SorP!$B$1:$B$5661,0)),"",INDIRECT("'SorP'!$A$"&amp;MATCH($J428,SorP!$B$1:$B$5661,0))))</f>
        <v/>
      </c>
      <c r="U428" s="169"/>
      <c r="V428" s="170" t="e">
        <f>IF(C428="",NA(),MATCH($B428&amp;$C428,'Smelter Look-up'!$J:$J,0))</f>
        <v>#N/A</v>
      </c>
      <c r="X428" s="171">
        <f t="shared" ca="1" si="21"/>
        <v>0</v>
      </c>
      <c r="AB428" s="171" t="str">
        <f t="shared" si="22"/>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3"/>
        <v/>
      </c>
      <c r="T429" s="156" t="str">
        <f ca="1">IF(B429="","",IF(ISERROR(MATCH($J429,SorP!$B$1:$B$5661,0)),"",INDIRECT("'SorP'!$A$"&amp;MATCH($J429,SorP!$B$1:$B$5661,0))))</f>
        <v/>
      </c>
      <c r="U429" s="169"/>
      <c r="V429" s="170" t="e">
        <f>IF(C429="",NA(),MATCH($B429&amp;$C429,'Smelter Look-up'!$J:$J,0))</f>
        <v>#N/A</v>
      </c>
      <c r="X429" s="171">
        <f t="shared" ca="1" si="21"/>
        <v>0</v>
      </c>
      <c r="AB429" s="171" t="str">
        <f t="shared" si="22"/>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3"/>
        <v/>
      </c>
      <c r="T430" s="156" t="str">
        <f ca="1">IF(B430="","",IF(ISERROR(MATCH($J430,SorP!$B$1:$B$5661,0)),"",INDIRECT("'SorP'!$A$"&amp;MATCH($J430,SorP!$B$1:$B$5661,0))))</f>
        <v/>
      </c>
      <c r="U430" s="169"/>
      <c r="V430" s="170" t="e">
        <f>IF(C430="",NA(),MATCH($B430&amp;$C430,'Smelter Look-up'!$J:$J,0))</f>
        <v>#N/A</v>
      </c>
      <c r="X430" s="171">
        <f t="shared" ca="1" si="21"/>
        <v>0</v>
      </c>
      <c r="AB430" s="171" t="str">
        <f t="shared" si="22"/>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3"/>
        <v/>
      </c>
      <c r="T431" s="156" t="str">
        <f ca="1">IF(B431="","",IF(ISERROR(MATCH($J431,SorP!$B$1:$B$5661,0)),"",INDIRECT("'SorP'!$A$"&amp;MATCH($J431,SorP!$B$1:$B$5661,0))))</f>
        <v/>
      </c>
      <c r="U431" s="169"/>
      <c r="V431" s="170" t="e">
        <f>IF(C431="",NA(),MATCH($B431&amp;$C431,'Smelter Look-up'!$J:$J,0))</f>
        <v>#N/A</v>
      </c>
      <c r="X431" s="171">
        <f t="shared" ca="1" si="21"/>
        <v>0</v>
      </c>
      <c r="AB431" s="171" t="str">
        <f t="shared" si="22"/>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3"/>
        <v/>
      </c>
      <c r="T432" s="156" t="str">
        <f ca="1">IF(B432="","",IF(ISERROR(MATCH($J432,SorP!$B$1:$B$5661,0)),"",INDIRECT("'SorP'!$A$"&amp;MATCH($J432,SorP!$B$1:$B$5661,0))))</f>
        <v/>
      </c>
      <c r="U432" s="169"/>
      <c r="V432" s="170" t="e">
        <f>IF(C432="",NA(),MATCH($B432&amp;$C432,'Smelter Look-up'!$J:$J,0))</f>
        <v>#N/A</v>
      </c>
      <c r="X432" s="171">
        <f t="shared" ca="1" si="21"/>
        <v>0</v>
      </c>
      <c r="AB432" s="171" t="str">
        <f t="shared" si="22"/>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3"/>
        <v/>
      </c>
      <c r="T433" s="156" t="str">
        <f ca="1">IF(B433="","",IF(ISERROR(MATCH($J433,SorP!$B$1:$B$5661,0)),"",INDIRECT("'SorP'!$A$"&amp;MATCH($J433,SorP!$B$1:$B$5661,0))))</f>
        <v/>
      </c>
      <c r="U433" s="169"/>
      <c r="V433" s="170" t="e">
        <f>IF(C433="",NA(),MATCH($B433&amp;$C433,'Smelter Look-up'!$J:$J,0))</f>
        <v>#N/A</v>
      </c>
      <c r="X433" s="171">
        <f t="shared" ca="1" si="21"/>
        <v>0</v>
      </c>
      <c r="AB433" s="171" t="str">
        <f t="shared" si="22"/>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3"/>
        <v/>
      </c>
      <c r="T434" s="156" t="str">
        <f ca="1">IF(B434="","",IF(ISERROR(MATCH($J434,SorP!$B$1:$B$5661,0)),"",INDIRECT("'SorP'!$A$"&amp;MATCH($J434,SorP!$B$1:$B$5661,0))))</f>
        <v/>
      </c>
      <c r="U434" s="169"/>
      <c r="V434" s="170" t="e">
        <f>IF(C434="",NA(),MATCH($B434&amp;$C434,'Smelter Look-up'!$J:$J,0))</f>
        <v>#N/A</v>
      </c>
      <c r="X434" s="171">
        <f t="shared" ca="1" si="21"/>
        <v>0</v>
      </c>
      <c r="AB434" s="171" t="str">
        <f t="shared" si="22"/>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3"/>
        <v/>
      </c>
      <c r="T435" s="156" t="str">
        <f ca="1">IF(B435="","",IF(ISERROR(MATCH($J435,SorP!$B$1:$B$5661,0)),"",INDIRECT("'SorP'!$A$"&amp;MATCH($J435,SorP!$B$1:$B$5661,0))))</f>
        <v/>
      </c>
      <c r="U435" s="169"/>
      <c r="V435" s="170" t="e">
        <f>IF(C435="",NA(),MATCH($B435&amp;$C435,'Smelter Look-up'!$J:$J,0))</f>
        <v>#N/A</v>
      </c>
      <c r="X435" s="171">
        <f t="shared" ca="1" si="21"/>
        <v>0</v>
      </c>
      <c r="AB435" s="171" t="str">
        <f t="shared" si="22"/>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3"/>
        <v/>
      </c>
      <c r="T436" s="156" t="str">
        <f ca="1">IF(B436="","",IF(ISERROR(MATCH($J436,SorP!$B$1:$B$5661,0)),"",INDIRECT("'SorP'!$A$"&amp;MATCH($J436,SorP!$B$1:$B$5661,0))))</f>
        <v/>
      </c>
      <c r="U436" s="169"/>
      <c r="V436" s="170" t="e">
        <f>IF(C436="",NA(),MATCH($B436&amp;$C436,'Smelter Look-up'!$J:$J,0))</f>
        <v>#N/A</v>
      </c>
      <c r="X436" s="171">
        <f t="shared" ca="1" si="21"/>
        <v>0</v>
      </c>
      <c r="AB436" s="171" t="str">
        <f t="shared" si="22"/>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3"/>
        <v/>
      </c>
      <c r="T437" s="156" t="str">
        <f ca="1">IF(B437="","",IF(ISERROR(MATCH($J437,SorP!$B$1:$B$5661,0)),"",INDIRECT("'SorP'!$A$"&amp;MATCH($J437,SorP!$B$1:$B$5661,0))))</f>
        <v/>
      </c>
      <c r="U437" s="169"/>
      <c r="V437" s="170" t="e">
        <f>IF(C437="",NA(),MATCH($B437&amp;$C437,'Smelter Look-up'!$J:$J,0))</f>
        <v>#N/A</v>
      </c>
      <c r="X437" s="171">
        <f t="shared" ca="1" si="21"/>
        <v>0</v>
      </c>
      <c r="AB437" s="171" t="str">
        <f t="shared" si="22"/>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3"/>
        <v/>
      </c>
      <c r="T438" s="156" t="str">
        <f ca="1">IF(B438="","",IF(ISERROR(MATCH($J438,SorP!$B$1:$B$5661,0)),"",INDIRECT("'SorP'!$A$"&amp;MATCH($J438,SorP!$B$1:$B$5661,0))))</f>
        <v/>
      </c>
      <c r="U438" s="169"/>
      <c r="V438" s="170" t="e">
        <f>IF(C438="",NA(),MATCH($B438&amp;$C438,'Smelter Look-up'!$J:$J,0))</f>
        <v>#N/A</v>
      </c>
      <c r="X438" s="171">
        <f t="shared" ca="1" si="21"/>
        <v>0</v>
      </c>
      <c r="AB438" s="171" t="str">
        <f t="shared" si="22"/>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3"/>
        <v/>
      </c>
      <c r="T439" s="156" t="str">
        <f ca="1">IF(B439="","",IF(ISERROR(MATCH($J439,SorP!$B$1:$B$5661,0)),"",INDIRECT("'SorP'!$A$"&amp;MATCH($J439,SorP!$B$1:$B$5661,0))))</f>
        <v/>
      </c>
      <c r="U439" s="169"/>
      <c r="V439" s="170" t="e">
        <f>IF(C439="",NA(),MATCH($B439&amp;$C439,'Smelter Look-up'!$J:$J,0))</f>
        <v>#N/A</v>
      </c>
      <c r="X439" s="171">
        <f t="shared" ca="1" si="21"/>
        <v>0</v>
      </c>
      <c r="AB439" s="171" t="str">
        <f t="shared" si="22"/>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3"/>
        <v/>
      </c>
      <c r="T440" s="156" t="str">
        <f ca="1">IF(B440="","",IF(ISERROR(MATCH($J440,SorP!$B$1:$B$5661,0)),"",INDIRECT("'SorP'!$A$"&amp;MATCH($J440,SorP!$B$1:$B$5661,0))))</f>
        <v/>
      </c>
      <c r="U440" s="169"/>
      <c r="V440" s="170" t="e">
        <f>IF(C440="",NA(),MATCH($B440&amp;$C440,'Smelter Look-up'!$J:$J,0))</f>
        <v>#N/A</v>
      </c>
      <c r="X440" s="171">
        <f t="shared" ca="1" si="21"/>
        <v>0</v>
      </c>
      <c r="AB440" s="171" t="str">
        <f t="shared" si="22"/>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3"/>
        <v/>
      </c>
      <c r="T441" s="156" t="str">
        <f ca="1">IF(B441="","",IF(ISERROR(MATCH($J441,SorP!$B$1:$B$5661,0)),"",INDIRECT("'SorP'!$A$"&amp;MATCH($J441,SorP!$B$1:$B$5661,0))))</f>
        <v/>
      </c>
      <c r="U441" s="169"/>
      <c r="V441" s="170" t="e">
        <f>IF(C441="",NA(),MATCH($B441&amp;$C441,'Smelter Look-up'!$J:$J,0))</f>
        <v>#N/A</v>
      </c>
      <c r="X441" s="171">
        <f t="shared" ca="1" si="21"/>
        <v>0</v>
      </c>
      <c r="AB441" s="171" t="str">
        <f t="shared" si="22"/>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3"/>
        <v/>
      </c>
      <c r="T442" s="156" t="str">
        <f ca="1">IF(B442="","",IF(ISERROR(MATCH($J442,SorP!$B$1:$B$5661,0)),"",INDIRECT("'SorP'!$A$"&amp;MATCH($J442,SorP!$B$1:$B$5661,0))))</f>
        <v/>
      </c>
      <c r="U442" s="169"/>
      <c r="V442" s="170" t="e">
        <f>IF(C442="",NA(),MATCH($B442&amp;$C442,'Smelter Look-up'!$J:$J,0))</f>
        <v>#N/A</v>
      </c>
      <c r="X442" s="171">
        <f t="shared" ca="1" si="21"/>
        <v>0</v>
      </c>
      <c r="AB442" s="171" t="str">
        <f t="shared" si="22"/>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3"/>
        <v/>
      </c>
      <c r="T443" s="156" t="str">
        <f ca="1">IF(B443="","",IF(ISERROR(MATCH($J443,SorP!$B$1:$B$5661,0)),"",INDIRECT("'SorP'!$A$"&amp;MATCH($J443,SorP!$B$1:$B$5661,0))))</f>
        <v/>
      </c>
      <c r="U443" s="169"/>
      <c r="V443" s="170" t="e">
        <f>IF(C443="",NA(),MATCH($B443&amp;$C443,'Smelter Look-up'!$J:$J,0))</f>
        <v>#N/A</v>
      </c>
      <c r="X443" s="171">
        <f t="shared" ca="1" si="21"/>
        <v>0</v>
      </c>
      <c r="AB443" s="171" t="str">
        <f t="shared" si="22"/>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3"/>
        <v/>
      </c>
      <c r="T444" s="156" t="str">
        <f ca="1">IF(B444="","",IF(ISERROR(MATCH($J444,SorP!$B$1:$B$5661,0)),"",INDIRECT("'SorP'!$A$"&amp;MATCH($J444,SorP!$B$1:$B$5661,0))))</f>
        <v/>
      </c>
      <c r="U444" s="169"/>
      <c r="V444" s="170" t="e">
        <f>IF(C444="",NA(),MATCH($B444&amp;$C444,'Smelter Look-up'!$J:$J,0))</f>
        <v>#N/A</v>
      </c>
      <c r="X444" s="171">
        <f t="shared" ca="1" si="21"/>
        <v>0</v>
      </c>
      <c r="AB444" s="171" t="str">
        <f t="shared" si="22"/>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3"/>
        <v/>
      </c>
      <c r="T445" s="156" t="str">
        <f ca="1">IF(B445="","",IF(ISERROR(MATCH($J445,SorP!$B$1:$B$5661,0)),"",INDIRECT("'SorP'!$A$"&amp;MATCH($J445,SorP!$B$1:$B$5661,0))))</f>
        <v/>
      </c>
      <c r="U445" s="169"/>
      <c r="V445" s="170" t="e">
        <f>IF(C445="",NA(),MATCH($B445&amp;$C445,'Smelter Look-up'!$J:$J,0))</f>
        <v>#N/A</v>
      </c>
      <c r="X445" s="171">
        <f t="shared" ca="1" si="21"/>
        <v>0</v>
      </c>
      <c r="AB445" s="171" t="str">
        <f t="shared" si="22"/>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3"/>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ref="X486:X549" ca="1" si="24">IF(AND(C486="Smelter not listed",OR(LEN(D486)=0,LEN(E486)=0)),1,0)</f>
        <v>0</v>
      </c>
      <c r="AB486" s="171" t="str">
        <f t="shared" ref="AB486:AB549" si="25">B486&amp;C486</f>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ref="S487:S550" ca="1" si="26">IF(B487="","",IF(ISERROR(MATCH($E487,CL,0)),"Unknown",INDIRECT("'C'!$A$"&amp;MATCH($E487,CL,0)+1)))</f>
        <v/>
      </c>
      <c r="T487" s="156" t="str">
        <f ca="1">IF(B487="","",IF(ISERROR(MATCH($J487,SorP!$B$1:$B$5661,0)),"",INDIRECT("'SorP'!$A$"&amp;MATCH($J487,SorP!$B$1:$B$5661,0))))</f>
        <v/>
      </c>
      <c r="U487" s="169"/>
      <c r="V487" s="170" t="e">
        <f>IF(C487="",NA(),MATCH($B487&amp;$C487,'Smelter Look-up'!$J:$J,0))</f>
        <v>#N/A</v>
      </c>
      <c r="X487" s="171">
        <f t="shared" ca="1" si="24"/>
        <v>0</v>
      </c>
      <c r="AB487" s="171" t="str">
        <f t="shared" si="25"/>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6"/>
        <v/>
      </c>
      <c r="T488" s="156" t="str">
        <f ca="1">IF(B488="","",IF(ISERROR(MATCH($J488,SorP!$B$1:$B$5661,0)),"",INDIRECT("'SorP'!$A$"&amp;MATCH($J488,SorP!$B$1:$B$5661,0))))</f>
        <v/>
      </c>
      <c r="U488" s="169"/>
      <c r="V488" s="170" t="e">
        <f>IF(C488="",NA(),MATCH($B488&amp;$C488,'Smelter Look-up'!$J:$J,0))</f>
        <v>#N/A</v>
      </c>
      <c r="X488" s="171">
        <f t="shared" ca="1" si="24"/>
        <v>0</v>
      </c>
      <c r="AB488" s="171" t="str">
        <f t="shared" si="25"/>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6"/>
        <v/>
      </c>
      <c r="T489" s="156" t="str">
        <f ca="1">IF(B489="","",IF(ISERROR(MATCH($J489,SorP!$B$1:$B$5661,0)),"",INDIRECT("'SorP'!$A$"&amp;MATCH($J489,SorP!$B$1:$B$5661,0))))</f>
        <v/>
      </c>
      <c r="U489" s="169"/>
      <c r="V489" s="170" t="e">
        <f>IF(C489="",NA(),MATCH($B489&amp;$C489,'Smelter Look-up'!$J:$J,0))</f>
        <v>#N/A</v>
      </c>
      <c r="X489" s="171">
        <f t="shared" ca="1" si="24"/>
        <v>0</v>
      </c>
      <c r="AB489" s="171" t="str">
        <f t="shared" si="25"/>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6"/>
        <v/>
      </c>
      <c r="T490" s="156" t="str">
        <f ca="1">IF(B490="","",IF(ISERROR(MATCH($J490,SorP!$B$1:$B$5661,0)),"",INDIRECT("'SorP'!$A$"&amp;MATCH($J490,SorP!$B$1:$B$5661,0))))</f>
        <v/>
      </c>
      <c r="U490" s="169"/>
      <c r="V490" s="170" t="e">
        <f>IF(C490="",NA(),MATCH($B490&amp;$C490,'Smelter Look-up'!$J:$J,0))</f>
        <v>#N/A</v>
      </c>
      <c r="X490" s="171">
        <f t="shared" ca="1" si="24"/>
        <v>0</v>
      </c>
      <c r="AB490" s="171" t="str">
        <f t="shared" si="25"/>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6"/>
        <v/>
      </c>
      <c r="T491" s="156" t="str">
        <f ca="1">IF(B491="","",IF(ISERROR(MATCH($J491,SorP!$B$1:$B$5661,0)),"",INDIRECT("'SorP'!$A$"&amp;MATCH($J491,SorP!$B$1:$B$5661,0))))</f>
        <v/>
      </c>
      <c r="U491" s="169"/>
      <c r="V491" s="170" t="e">
        <f>IF(C491="",NA(),MATCH($B491&amp;$C491,'Smelter Look-up'!$J:$J,0))</f>
        <v>#N/A</v>
      </c>
      <c r="X491" s="171">
        <f t="shared" ca="1" si="24"/>
        <v>0</v>
      </c>
      <c r="AB491" s="171" t="str">
        <f t="shared" si="25"/>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6"/>
        <v/>
      </c>
      <c r="T492" s="156" t="str">
        <f ca="1">IF(B492="","",IF(ISERROR(MATCH($J492,SorP!$B$1:$B$5661,0)),"",INDIRECT("'SorP'!$A$"&amp;MATCH($J492,SorP!$B$1:$B$5661,0))))</f>
        <v/>
      </c>
      <c r="U492" s="169"/>
      <c r="V492" s="170" t="e">
        <f>IF(C492="",NA(),MATCH($B492&amp;$C492,'Smelter Look-up'!$J:$J,0))</f>
        <v>#N/A</v>
      </c>
      <c r="X492" s="171">
        <f t="shared" ca="1" si="24"/>
        <v>0</v>
      </c>
      <c r="AB492" s="171" t="str">
        <f t="shared" si="25"/>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6"/>
        <v/>
      </c>
      <c r="T493" s="156" t="str">
        <f ca="1">IF(B493="","",IF(ISERROR(MATCH($J493,SorP!$B$1:$B$5661,0)),"",INDIRECT("'SorP'!$A$"&amp;MATCH($J493,SorP!$B$1:$B$5661,0))))</f>
        <v/>
      </c>
      <c r="U493" s="169"/>
      <c r="V493" s="170" t="e">
        <f>IF(C493="",NA(),MATCH($B493&amp;$C493,'Smelter Look-up'!$J:$J,0))</f>
        <v>#N/A</v>
      </c>
      <c r="X493" s="171">
        <f t="shared" ca="1" si="24"/>
        <v>0</v>
      </c>
      <c r="AB493" s="171" t="str">
        <f t="shared" si="25"/>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6"/>
        <v/>
      </c>
      <c r="T494" s="156" t="str">
        <f ca="1">IF(B494="","",IF(ISERROR(MATCH($J494,SorP!$B$1:$B$5661,0)),"",INDIRECT("'SorP'!$A$"&amp;MATCH($J494,SorP!$B$1:$B$5661,0))))</f>
        <v/>
      </c>
      <c r="U494" s="169"/>
      <c r="V494" s="170" t="e">
        <f>IF(C494="",NA(),MATCH($B494&amp;$C494,'Smelter Look-up'!$J:$J,0))</f>
        <v>#N/A</v>
      </c>
      <c r="X494" s="171">
        <f t="shared" ca="1" si="24"/>
        <v>0</v>
      </c>
      <c r="AB494" s="171" t="str">
        <f t="shared" si="25"/>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6"/>
        <v/>
      </c>
      <c r="T495" s="156" t="str">
        <f ca="1">IF(B495="","",IF(ISERROR(MATCH($J495,SorP!$B$1:$B$5661,0)),"",INDIRECT("'SorP'!$A$"&amp;MATCH($J495,SorP!$B$1:$B$5661,0))))</f>
        <v/>
      </c>
      <c r="U495" s="169"/>
      <c r="V495" s="170" t="e">
        <f>IF(C495="",NA(),MATCH($B495&amp;$C495,'Smelter Look-up'!$J:$J,0))</f>
        <v>#N/A</v>
      </c>
      <c r="X495" s="171">
        <f t="shared" ca="1" si="24"/>
        <v>0</v>
      </c>
      <c r="AB495" s="171" t="str">
        <f t="shared" si="25"/>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6"/>
        <v/>
      </c>
      <c r="T496" s="156" t="str">
        <f ca="1">IF(B496="","",IF(ISERROR(MATCH($J496,SorP!$B$1:$B$5661,0)),"",INDIRECT("'SorP'!$A$"&amp;MATCH($J496,SorP!$B$1:$B$5661,0))))</f>
        <v/>
      </c>
      <c r="U496" s="169"/>
      <c r="V496" s="170" t="e">
        <f>IF(C496="",NA(),MATCH($B496&amp;$C496,'Smelter Look-up'!$J:$J,0))</f>
        <v>#N/A</v>
      </c>
      <c r="X496" s="171">
        <f t="shared" ca="1" si="24"/>
        <v>0</v>
      </c>
      <c r="AB496" s="171" t="str">
        <f t="shared" si="25"/>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6"/>
        <v/>
      </c>
      <c r="T497" s="156" t="str">
        <f ca="1">IF(B497="","",IF(ISERROR(MATCH($J497,SorP!$B$1:$B$5661,0)),"",INDIRECT("'SorP'!$A$"&amp;MATCH($J497,SorP!$B$1:$B$5661,0))))</f>
        <v/>
      </c>
      <c r="U497" s="169"/>
      <c r="V497" s="170" t="e">
        <f>IF(C497="",NA(),MATCH($B497&amp;$C497,'Smelter Look-up'!$J:$J,0))</f>
        <v>#N/A</v>
      </c>
      <c r="X497" s="171">
        <f t="shared" ca="1" si="24"/>
        <v>0</v>
      </c>
      <c r="AB497" s="171" t="str">
        <f t="shared" si="25"/>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6"/>
        <v/>
      </c>
      <c r="T498" s="156" t="str">
        <f ca="1">IF(B498="","",IF(ISERROR(MATCH($J498,SorP!$B$1:$B$5661,0)),"",INDIRECT("'SorP'!$A$"&amp;MATCH($J498,SorP!$B$1:$B$5661,0))))</f>
        <v/>
      </c>
      <c r="U498" s="169"/>
      <c r="V498" s="170" t="e">
        <f>IF(C498="",NA(),MATCH($B498&amp;$C498,'Smelter Look-up'!$J:$J,0))</f>
        <v>#N/A</v>
      </c>
      <c r="X498" s="171">
        <f t="shared" ca="1" si="24"/>
        <v>0</v>
      </c>
      <c r="AB498" s="171" t="str">
        <f t="shared" si="25"/>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6"/>
        <v/>
      </c>
      <c r="T499" s="156" t="str">
        <f ca="1">IF(B499="","",IF(ISERROR(MATCH($J499,SorP!$B$1:$B$5661,0)),"",INDIRECT("'SorP'!$A$"&amp;MATCH($J499,SorP!$B$1:$B$5661,0))))</f>
        <v/>
      </c>
      <c r="U499" s="169"/>
      <c r="V499" s="170" t="e">
        <f>IF(C499="",NA(),MATCH($B499&amp;$C499,'Smelter Look-up'!$J:$J,0))</f>
        <v>#N/A</v>
      </c>
      <c r="X499" s="171">
        <f t="shared" ca="1" si="24"/>
        <v>0</v>
      </c>
      <c r="AB499" s="171" t="str">
        <f t="shared" si="25"/>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6"/>
        <v/>
      </c>
      <c r="T500" s="156" t="str">
        <f ca="1">IF(B500="","",IF(ISERROR(MATCH($J500,SorP!$B$1:$B$5661,0)),"",INDIRECT("'SorP'!$A$"&amp;MATCH($J500,SorP!$B$1:$B$5661,0))))</f>
        <v/>
      </c>
      <c r="U500" s="169"/>
      <c r="V500" s="170" t="e">
        <f>IF(C500="",NA(),MATCH($B500&amp;$C500,'Smelter Look-up'!$J:$J,0))</f>
        <v>#N/A</v>
      </c>
      <c r="X500" s="171">
        <f t="shared" ca="1" si="24"/>
        <v>0</v>
      </c>
      <c r="AB500" s="171" t="str">
        <f t="shared" si="25"/>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6"/>
        <v/>
      </c>
      <c r="T501" s="156" t="str">
        <f ca="1">IF(B501="","",IF(ISERROR(MATCH($J501,SorP!$B$1:$B$5661,0)),"",INDIRECT("'SorP'!$A$"&amp;MATCH($J501,SorP!$B$1:$B$5661,0))))</f>
        <v/>
      </c>
      <c r="U501" s="169"/>
      <c r="V501" s="170" t="e">
        <f>IF(C501="",NA(),MATCH($B501&amp;$C501,'Smelter Look-up'!$J:$J,0))</f>
        <v>#N/A</v>
      </c>
      <c r="X501" s="171">
        <f t="shared" ca="1" si="24"/>
        <v>0</v>
      </c>
      <c r="AB501" s="171" t="str">
        <f t="shared" si="25"/>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6"/>
        <v/>
      </c>
      <c r="T502" s="156" t="str">
        <f ca="1">IF(B502="","",IF(ISERROR(MATCH($J502,SorP!$B$1:$B$5661,0)),"",INDIRECT("'SorP'!$A$"&amp;MATCH($J502,SorP!$B$1:$B$5661,0))))</f>
        <v/>
      </c>
      <c r="U502" s="169"/>
      <c r="V502" s="170" t="e">
        <f>IF(C502="",NA(),MATCH($B502&amp;$C502,'Smelter Look-up'!$J:$J,0))</f>
        <v>#N/A</v>
      </c>
      <c r="X502" s="171">
        <f t="shared" ca="1" si="24"/>
        <v>0</v>
      </c>
      <c r="AB502" s="171" t="str">
        <f t="shared" si="25"/>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6"/>
        <v/>
      </c>
      <c r="T503" s="156" t="str">
        <f ca="1">IF(B503="","",IF(ISERROR(MATCH($J503,SorP!$B$1:$B$5661,0)),"",INDIRECT("'SorP'!$A$"&amp;MATCH($J503,SorP!$B$1:$B$5661,0))))</f>
        <v/>
      </c>
      <c r="U503" s="169"/>
      <c r="V503" s="170" t="e">
        <f>IF(C503="",NA(),MATCH($B503&amp;$C503,'Smelter Look-up'!$J:$J,0))</f>
        <v>#N/A</v>
      </c>
      <c r="X503" s="171">
        <f t="shared" ca="1" si="24"/>
        <v>0</v>
      </c>
      <c r="AB503" s="171" t="str">
        <f t="shared" si="25"/>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6"/>
        <v/>
      </c>
      <c r="T504" s="156" t="str">
        <f ca="1">IF(B504="","",IF(ISERROR(MATCH($J504,SorP!$B$1:$B$5661,0)),"",INDIRECT("'SorP'!$A$"&amp;MATCH($J504,SorP!$B$1:$B$5661,0))))</f>
        <v/>
      </c>
      <c r="U504" s="169"/>
      <c r="V504" s="170" t="e">
        <f>IF(C504="",NA(),MATCH($B504&amp;$C504,'Smelter Look-up'!$J:$J,0))</f>
        <v>#N/A</v>
      </c>
      <c r="X504" s="171">
        <f t="shared" ca="1" si="24"/>
        <v>0</v>
      </c>
      <c r="AB504" s="171" t="str">
        <f t="shared" si="25"/>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6"/>
        <v/>
      </c>
      <c r="T505" s="156" t="str">
        <f ca="1">IF(B505="","",IF(ISERROR(MATCH($J505,SorP!$B$1:$B$5661,0)),"",INDIRECT("'SorP'!$A$"&amp;MATCH($J505,SorP!$B$1:$B$5661,0))))</f>
        <v/>
      </c>
      <c r="U505" s="169"/>
      <c r="V505" s="170" t="e">
        <f>IF(C505="",NA(),MATCH($B505&amp;$C505,'Smelter Look-up'!$J:$J,0))</f>
        <v>#N/A</v>
      </c>
      <c r="X505" s="171">
        <f t="shared" ca="1" si="24"/>
        <v>0</v>
      </c>
      <c r="AB505" s="171" t="str">
        <f t="shared" si="25"/>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6"/>
        <v/>
      </c>
      <c r="T506" s="156" t="str">
        <f ca="1">IF(B506="","",IF(ISERROR(MATCH($J506,SorP!$B$1:$B$5661,0)),"",INDIRECT("'SorP'!$A$"&amp;MATCH($J506,SorP!$B$1:$B$5661,0))))</f>
        <v/>
      </c>
      <c r="U506" s="169"/>
      <c r="V506" s="170" t="e">
        <f>IF(C506="",NA(),MATCH($B506&amp;$C506,'Smelter Look-up'!$J:$J,0))</f>
        <v>#N/A</v>
      </c>
      <c r="X506" s="171">
        <f t="shared" ca="1" si="24"/>
        <v>0</v>
      </c>
      <c r="AB506" s="171" t="str">
        <f t="shared" si="25"/>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6"/>
        <v/>
      </c>
      <c r="T507" s="156" t="str">
        <f ca="1">IF(B507="","",IF(ISERROR(MATCH($J507,SorP!$B$1:$B$5661,0)),"",INDIRECT("'SorP'!$A$"&amp;MATCH($J507,SorP!$B$1:$B$5661,0))))</f>
        <v/>
      </c>
      <c r="U507" s="169"/>
      <c r="V507" s="170" t="e">
        <f>IF(C507="",NA(),MATCH($B507&amp;$C507,'Smelter Look-up'!$J:$J,0))</f>
        <v>#N/A</v>
      </c>
      <c r="X507" s="171">
        <f t="shared" ca="1" si="24"/>
        <v>0</v>
      </c>
      <c r="AB507" s="171" t="str">
        <f t="shared" si="25"/>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6"/>
        <v/>
      </c>
      <c r="T508" s="156" t="str">
        <f ca="1">IF(B508="","",IF(ISERROR(MATCH($J508,SorP!$B$1:$B$5661,0)),"",INDIRECT("'SorP'!$A$"&amp;MATCH($J508,SorP!$B$1:$B$5661,0))))</f>
        <v/>
      </c>
      <c r="U508" s="169"/>
      <c r="V508" s="170" t="e">
        <f>IF(C508="",NA(),MATCH($B508&amp;$C508,'Smelter Look-up'!$J:$J,0))</f>
        <v>#N/A</v>
      </c>
      <c r="X508" s="171">
        <f t="shared" ca="1" si="24"/>
        <v>0</v>
      </c>
      <c r="AB508" s="171" t="str">
        <f t="shared" si="25"/>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6"/>
        <v/>
      </c>
      <c r="T509" s="156" t="str">
        <f ca="1">IF(B509="","",IF(ISERROR(MATCH($J509,SorP!$B$1:$B$5661,0)),"",INDIRECT("'SorP'!$A$"&amp;MATCH($J509,SorP!$B$1:$B$5661,0))))</f>
        <v/>
      </c>
      <c r="U509" s="169"/>
      <c r="V509" s="170" t="e">
        <f>IF(C509="",NA(),MATCH($B509&amp;$C509,'Smelter Look-up'!$J:$J,0))</f>
        <v>#N/A</v>
      </c>
      <c r="X509" s="171">
        <f t="shared" ca="1" si="24"/>
        <v>0</v>
      </c>
      <c r="AB509" s="171" t="str">
        <f t="shared" si="25"/>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6"/>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ref="X550:X613" ca="1" si="27">IF(AND(C550="Smelter not listed",OR(LEN(D550)=0,LEN(E550)=0)),1,0)</f>
        <v>0</v>
      </c>
      <c r="AB550" s="171" t="str">
        <f t="shared" ref="AB550:AB613" si="28">B550&amp;C550</f>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ref="S551:S614" ca="1" si="29">IF(B551="","",IF(ISERROR(MATCH($E551,CL,0)),"Unknown",INDIRECT("'C'!$A$"&amp;MATCH($E551,CL,0)+1)))</f>
        <v/>
      </c>
      <c r="T551" s="156" t="str">
        <f ca="1">IF(B551="","",IF(ISERROR(MATCH($J551,SorP!$B$1:$B$5661,0)),"",INDIRECT("'SorP'!$A$"&amp;MATCH($J551,SorP!$B$1:$B$5661,0))))</f>
        <v/>
      </c>
      <c r="U551" s="169"/>
      <c r="V551" s="170" t="e">
        <f>IF(C551="",NA(),MATCH($B551&amp;$C551,'Smelter Look-up'!$J:$J,0))</f>
        <v>#N/A</v>
      </c>
      <c r="X551" s="171">
        <f t="shared" ca="1" si="27"/>
        <v>0</v>
      </c>
      <c r="AB551" s="171" t="str">
        <f t="shared" si="28"/>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9"/>
        <v/>
      </c>
      <c r="T552" s="156" t="str">
        <f ca="1">IF(B552="","",IF(ISERROR(MATCH($J552,SorP!$B$1:$B$5661,0)),"",INDIRECT("'SorP'!$A$"&amp;MATCH($J552,SorP!$B$1:$B$5661,0))))</f>
        <v/>
      </c>
      <c r="U552" s="169"/>
      <c r="V552" s="170" t="e">
        <f>IF(C552="",NA(),MATCH($B552&amp;$C552,'Smelter Look-up'!$J:$J,0))</f>
        <v>#N/A</v>
      </c>
      <c r="X552" s="171">
        <f t="shared" ca="1" si="27"/>
        <v>0</v>
      </c>
      <c r="AB552" s="171" t="str">
        <f t="shared" si="28"/>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9"/>
        <v/>
      </c>
      <c r="T553" s="156" t="str">
        <f ca="1">IF(B553="","",IF(ISERROR(MATCH($J553,SorP!$B$1:$B$5661,0)),"",INDIRECT("'SorP'!$A$"&amp;MATCH($J553,SorP!$B$1:$B$5661,0))))</f>
        <v/>
      </c>
      <c r="U553" s="169"/>
      <c r="V553" s="170" t="e">
        <f>IF(C553="",NA(),MATCH($B553&amp;$C553,'Smelter Look-up'!$J:$J,0))</f>
        <v>#N/A</v>
      </c>
      <c r="X553" s="171">
        <f t="shared" ca="1" si="27"/>
        <v>0</v>
      </c>
      <c r="AB553" s="171" t="str">
        <f t="shared" si="28"/>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9"/>
        <v/>
      </c>
      <c r="T554" s="156" t="str">
        <f ca="1">IF(B554="","",IF(ISERROR(MATCH($J554,SorP!$B$1:$B$5661,0)),"",INDIRECT("'SorP'!$A$"&amp;MATCH($J554,SorP!$B$1:$B$5661,0))))</f>
        <v/>
      </c>
      <c r="U554" s="169"/>
      <c r="V554" s="170" t="e">
        <f>IF(C554="",NA(),MATCH($B554&amp;$C554,'Smelter Look-up'!$J:$J,0))</f>
        <v>#N/A</v>
      </c>
      <c r="X554" s="171">
        <f t="shared" ca="1" si="27"/>
        <v>0</v>
      </c>
      <c r="AB554" s="171" t="str">
        <f t="shared" si="28"/>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9"/>
        <v/>
      </c>
      <c r="T555" s="156" t="str">
        <f ca="1">IF(B555="","",IF(ISERROR(MATCH($J555,SorP!$B$1:$B$5661,0)),"",INDIRECT("'SorP'!$A$"&amp;MATCH($J555,SorP!$B$1:$B$5661,0))))</f>
        <v/>
      </c>
      <c r="U555" s="169"/>
      <c r="V555" s="170" t="e">
        <f>IF(C555="",NA(),MATCH($B555&amp;$C555,'Smelter Look-up'!$J:$J,0))</f>
        <v>#N/A</v>
      </c>
      <c r="X555" s="171">
        <f t="shared" ca="1" si="27"/>
        <v>0</v>
      </c>
      <c r="AB555" s="171" t="str">
        <f t="shared" si="28"/>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9"/>
        <v/>
      </c>
      <c r="T556" s="156" t="str">
        <f ca="1">IF(B556="","",IF(ISERROR(MATCH($J556,SorP!$B$1:$B$5661,0)),"",INDIRECT("'SorP'!$A$"&amp;MATCH($J556,SorP!$B$1:$B$5661,0))))</f>
        <v/>
      </c>
      <c r="U556" s="169"/>
      <c r="V556" s="170" t="e">
        <f>IF(C556="",NA(),MATCH($B556&amp;$C556,'Smelter Look-up'!$J:$J,0))</f>
        <v>#N/A</v>
      </c>
      <c r="X556" s="171">
        <f t="shared" ca="1" si="27"/>
        <v>0</v>
      </c>
      <c r="AB556" s="171" t="str">
        <f t="shared" si="28"/>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9"/>
        <v/>
      </c>
      <c r="T557" s="156" t="str">
        <f ca="1">IF(B557="","",IF(ISERROR(MATCH($J557,SorP!$B$1:$B$5661,0)),"",INDIRECT("'SorP'!$A$"&amp;MATCH($J557,SorP!$B$1:$B$5661,0))))</f>
        <v/>
      </c>
      <c r="U557" s="169"/>
      <c r="V557" s="170" t="e">
        <f>IF(C557="",NA(),MATCH($B557&amp;$C557,'Smelter Look-up'!$J:$J,0))</f>
        <v>#N/A</v>
      </c>
      <c r="X557" s="171">
        <f t="shared" ca="1" si="27"/>
        <v>0</v>
      </c>
      <c r="AB557" s="171" t="str">
        <f t="shared" si="28"/>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9"/>
        <v/>
      </c>
      <c r="T558" s="156" t="str">
        <f ca="1">IF(B558="","",IF(ISERROR(MATCH($J558,SorP!$B$1:$B$5661,0)),"",INDIRECT("'SorP'!$A$"&amp;MATCH($J558,SorP!$B$1:$B$5661,0))))</f>
        <v/>
      </c>
      <c r="U558" s="169"/>
      <c r="V558" s="170" t="e">
        <f>IF(C558="",NA(),MATCH($B558&amp;$C558,'Smelter Look-up'!$J:$J,0))</f>
        <v>#N/A</v>
      </c>
      <c r="X558" s="171">
        <f t="shared" ca="1" si="27"/>
        <v>0</v>
      </c>
      <c r="AB558" s="171" t="str">
        <f t="shared" si="28"/>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9"/>
        <v/>
      </c>
      <c r="T559" s="156" t="str">
        <f ca="1">IF(B559="","",IF(ISERROR(MATCH($J559,SorP!$B$1:$B$5661,0)),"",INDIRECT("'SorP'!$A$"&amp;MATCH($J559,SorP!$B$1:$B$5661,0))))</f>
        <v/>
      </c>
      <c r="U559" s="169"/>
      <c r="V559" s="170" t="e">
        <f>IF(C559="",NA(),MATCH($B559&amp;$C559,'Smelter Look-up'!$J:$J,0))</f>
        <v>#N/A</v>
      </c>
      <c r="X559" s="171">
        <f t="shared" ca="1" si="27"/>
        <v>0</v>
      </c>
      <c r="AB559" s="171" t="str">
        <f t="shared" si="28"/>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9"/>
        <v/>
      </c>
      <c r="T560" s="156" t="str">
        <f ca="1">IF(B560="","",IF(ISERROR(MATCH($J560,SorP!$B$1:$B$5661,0)),"",INDIRECT("'SorP'!$A$"&amp;MATCH($J560,SorP!$B$1:$B$5661,0))))</f>
        <v/>
      </c>
      <c r="U560" s="169"/>
      <c r="V560" s="170" t="e">
        <f>IF(C560="",NA(),MATCH($B560&amp;$C560,'Smelter Look-up'!$J:$J,0))</f>
        <v>#N/A</v>
      </c>
      <c r="X560" s="171">
        <f t="shared" ca="1" si="27"/>
        <v>0</v>
      </c>
      <c r="AB560" s="171" t="str">
        <f t="shared" si="28"/>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9"/>
        <v/>
      </c>
      <c r="T561" s="156" t="str">
        <f ca="1">IF(B561="","",IF(ISERROR(MATCH($J561,SorP!$B$1:$B$5661,0)),"",INDIRECT("'SorP'!$A$"&amp;MATCH($J561,SorP!$B$1:$B$5661,0))))</f>
        <v/>
      </c>
      <c r="U561" s="169"/>
      <c r="V561" s="170" t="e">
        <f>IF(C561="",NA(),MATCH($B561&amp;$C561,'Smelter Look-up'!$J:$J,0))</f>
        <v>#N/A</v>
      </c>
      <c r="X561" s="171">
        <f t="shared" ca="1" si="27"/>
        <v>0</v>
      </c>
      <c r="AB561" s="171" t="str">
        <f t="shared" si="28"/>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9"/>
        <v/>
      </c>
      <c r="T562" s="156" t="str">
        <f ca="1">IF(B562="","",IF(ISERROR(MATCH($J562,SorP!$B$1:$B$5661,0)),"",INDIRECT("'SorP'!$A$"&amp;MATCH($J562,SorP!$B$1:$B$5661,0))))</f>
        <v/>
      </c>
      <c r="U562" s="169"/>
      <c r="V562" s="170" t="e">
        <f>IF(C562="",NA(),MATCH($B562&amp;$C562,'Smelter Look-up'!$J:$J,0))</f>
        <v>#N/A</v>
      </c>
      <c r="X562" s="171">
        <f t="shared" ca="1" si="27"/>
        <v>0</v>
      </c>
      <c r="AB562" s="171" t="str">
        <f t="shared" si="28"/>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9"/>
        <v/>
      </c>
      <c r="T563" s="156" t="str">
        <f ca="1">IF(B563="","",IF(ISERROR(MATCH($J563,SorP!$B$1:$B$5661,0)),"",INDIRECT("'SorP'!$A$"&amp;MATCH($J563,SorP!$B$1:$B$5661,0))))</f>
        <v/>
      </c>
      <c r="U563" s="169"/>
      <c r="V563" s="170" t="e">
        <f>IF(C563="",NA(),MATCH($B563&amp;$C563,'Smelter Look-up'!$J:$J,0))</f>
        <v>#N/A</v>
      </c>
      <c r="X563" s="171">
        <f t="shared" ca="1" si="27"/>
        <v>0</v>
      </c>
      <c r="AB563" s="171" t="str">
        <f t="shared" si="28"/>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9"/>
        <v/>
      </c>
      <c r="T564" s="156" t="str">
        <f ca="1">IF(B564="","",IF(ISERROR(MATCH($J564,SorP!$B$1:$B$5661,0)),"",INDIRECT("'SorP'!$A$"&amp;MATCH($J564,SorP!$B$1:$B$5661,0))))</f>
        <v/>
      </c>
      <c r="U564" s="169"/>
      <c r="V564" s="170" t="e">
        <f>IF(C564="",NA(),MATCH($B564&amp;$C564,'Smelter Look-up'!$J:$J,0))</f>
        <v>#N/A</v>
      </c>
      <c r="X564" s="171">
        <f t="shared" ca="1" si="27"/>
        <v>0</v>
      </c>
      <c r="AB564" s="171" t="str">
        <f t="shared" si="28"/>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9"/>
        <v/>
      </c>
      <c r="T565" s="156" t="str">
        <f ca="1">IF(B565="","",IF(ISERROR(MATCH($J565,SorP!$B$1:$B$5661,0)),"",INDIRECT("'SorP'!$A$"&amp;MATCH($J565,SorP!$B$1:$B$5661,0))))</f>
        <v/>
      </c>
      <c r="U565" s="169"/>
      <c r="V565" s="170" t="e">
        <f>IF(C565="",NA(),MATCH($B565&amp;$C565,'Smelter Look-up'!$J:$J,0))</f>
        <v>#N/A</v>
      </c>
      <c r="X565" s="171">
        <f t="shared" ca="1" si="27"/>
        <v>0</v>
      </c>
      <c r="AB565" s="171" t="str">
        <f t="shared" si="28"/>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9"/>
        <v/>
      </c>
      <c r="T566" s="156" t="str">
        <f ca="1">IF(B566="","",IF(ISERROR(MATCH($J566,SorP!$B$1:$B$5661,0)),"",INDIRECT("'SorP'!$A$"&amp;MATCH($J566,SorP!$B$1:$B$5661,0))))</f>
        <v/>
      </c>
      <c r="U566" s="169"/>
      <c r="V566" s="170" t="e">
        <f>IF(C566="",NA(),MATCH($B566&amp;$C566,'Smelter Look-up'!$J:$J,0))</f>
        <v>#N/A</v>
      </c>
      <c r="X566" s="171">
        <f t="shared" ca="1" si="27"/>
        <v>0</v>
      </c>
      <c r="AB566" s="171" t="str">
        <f t="shared" si="28"/>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9"/>
        <v/>
      </c>
      <c r="T567" s="156" t="str">
        <f ca="1">IF(B567="","",IF(ISERROR(MATCH($J567,SorP!$B$1:$B$5661,0)),"",INDIRECT("'SorP'!$A$"&amp;MATCH($J567,SorP!$B$1:$B$5661,0))))</f>
        <v/>
      </c>
      <c r="U567" s="169"/>
      <c r="V567" s="170" t="e">
        <f>IF(C567="",NA(),MATCH($B567&amp;$C567,'Smelter Look-up'!$J:$J,0))</f>
        <v>#N/A</v>
      </c>
      <c r="X567" s="171">
        <f t="shared" ca="1" si="27"/>
        <v>0</v>
      </c>
      <c r="AB567" s="171" t="str">
        <f t="shared" si="28"/>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9"/>
        <v/>
      </c>
      <c r="T568" s="156" t="str">
        <f ca="1">IF(B568="","",IF(ISERROR(MATCH($J568,SorP!$B$1:$B$5661,0)),"",INDIRECT("'SorP'!$A$"&amp;MATCH($J568,SorP!$B$1:$B$5661,0))))</f>
        <v/>
      </c>
      <c r="U568" s="169"/>
      <c r="V568" s="170" t="e">
        <f>IF(C568="",NA(),MATCH($B568&amp;$C568,'Smelter Look-up'!$J:$J,0))</f>
        <v>#N/A</v>
      </c>
      <c r="X568" s="171">
        <f t="shared" ca="1" si="27"/>
        <v>0</v>
      </c>
      <c r="AB568" s="171" t="str">
        <f t="shared" si="28"/>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9"/>
        <v/>
      </c>
      <c r="T569" s="156" t="str">
        <f ca="1">IF(B569="","",IF(ISERROR(MATCH($J569,SorP!$B$1:$B$5661,0)),"",INDIRECT("'SorP'!$A$"&amp;MATCH($J569,SorP!$B$1:$B$5661,0))))</f>
        <v/>
      </c>
      <c r="U569" s="169"/>
      <c r="V569" s="170" t="e">
        <f>IF(C569="",NA(),MATCH($B569&amp;$C569,'Smelter Look-up'!$J:$J,0))</f>
        <v>#N/A</v>
      </c>
      <c r="X569" s="171">
        <f t="shared" ca="1" si="27"/>
        <v>0</v>
      </c>
      <c r="AB569" s="171" t="str">
        <f t="shared" si="28"/>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9"/>
        <v/>
      </c>
      <c r="T570" s="156" t="str">
        <f ca="1">IF(B570="","",IF(ISERROR(MATCH($J570,SorP!$B$1:$B$5661,0)),"",INDIRECT("'SorP'!$A$"&amp;MATCH($J570,SorP!$B$1:$B$5661,0))))</f>
        <v/>
      </c>
      <c r="U570" s="169"/>
      <c r="V570" s="170" t="e">
        <f>IF(C570="",NA(),MATCH($B570&amp;$C570,'Smelter Look-up'!$J:$J,0))</f>
        <v>#N/A</v>
      </c>
      <c r="X570" s="171">
        <f t="shared" ca="1" si="27"/>
        <v>0</v>
      </c>
      <c r="AB570" s="171" t="str">
        <f t="shared" si="28"/>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9"/>
        <v/>
      </c>
      <c r="T571" s="156" t="str">
        <f ca="1">IF(B571="","",IF(ISERROR(MATCH($J571,SorP!$B$1:$B$5661,0)),"",INDIRECT("'SorP'!$A$"&amp;MATCH($J571,SorP!$B$1:$B$5661,0))))</f>
        <v/>
      </c>
      <c r="U571" s="169"/>
      <c r="V571" s="170" t="e">
        <f>IF(C571="",NA(),MATCH($B571&amp;$C571,'Smelter Look-up'!$J:$J,0))</f>
        <v>#N/A</v>
      </c>
      <c r="X571" s="171">
        <f t="shared" ca="1" si="27"/>
        <v>0</v>
      </c>
      <c r="AB571" s="171" t="str">
        <f t="shared" si="28"/>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9"/>
        <v/>
      </c>
      <c r="T572" s="156" t="str">
        <f ca="1">IF(B572="","",IF(ISERROR(MATCH($J572,SorP!$B$1:$B$5661,0)),"",INDIRECT("'SorP'!$A$"&amp;MATCH($J572,SorP!$B$1:$B$5661,0))))</f>
        <v/>
      </c>
      <c r="U572" s="169"/>
      <c r="V572" s="170" t="e">
        <f>IF(C572="",NA(),MATCH($B572&amp;$C572,'Smelter Look-up'!$J:$J,0))</f>
        <v>#N/A</v>
      </c>
      <c r="X572" s="171">
        <f t="shared" ca="1" si="27"/>
        <v>0</v>
      </c>
      <c r="AB572" s="171" t="str">
        <f t="shared" si="28"/>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9"/>
        <v/>
      </c>
      <c r="T573" s="156" t="str">
        <f ca="1">IF(B573="","",IF(ISERROR(MATCH($J573,SorP!$B$1:$B$5661,0)),"",INDIRECT("'SorP'!$A$"&amp;MATCH($J573,SorP!$B$1:$B$5661,0))))</f>
        <v/>
      </c>
      <c r="U573" s="169"/>
      <c r="V573" s="170" t="e">
        <f>IF(C573="",NA(),MATCH($B573&amp;$C573,'Smelter Look-up'!$J:$J,0))</f>
        <v>#N/A</v>
      </c>
      <c r="X573" s="171">
        <f t="shared" ca="1" si="27"/>
        <v>0</v>
      </c>
      <c r="AB573" s="171" t="str">
        <f t="shared" si="28"/>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9"/>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ref="X614:X677" ca="1" si="30">IF(AND(C614="Smelter not listed",OR(LEN(D614)=0,LEN(E614)=0)),1,0)</f>
        <v>0</v>
      </c>
      <c r="AB614" s="171" t="str">
        <f t="shared" ref="AB614:AB677" si="31">B614&amp;C614</f>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ref="S615:S678" ca="1" si="32">IF(B615="","",IF(ISERROR(MATCH($E615,CL,0)),"Unknown",INDIRECT("'C'!$A$"&amp;MATCH($E615,CL,0)+1)))</f>
        <v/>
      </c>
      <c r="T615" s="156" t="str">
        <f ca="1">IF(B615="","",IF(ISERROR(MATCH($J615,SorP!$B$1:$B$5661,0)),"",INDIRECT("'SorP'!$A$"&amp;MATCH($J615,SorP!$B$1:$B$5661,0))))</f>
        <v/>
      </c>
      <c r="U615" s="169"/>
      <c r="V615" s="170" t="e">
        <f>IF(C615="",NA(),MATCH($B615&amp;$C615,'Smelter Look-up'!$J:$J,0))</f>
        <v>#N/A</v>
      </c>
      <c r="X615" s="171">
        <f t="shared" ca="1" si="30"/>
        <v>0</v>
      </c>
      <c r="AB615" s="171" t="str">
        <f t="shared" si="31"/>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32"/>
        <v/>
      </c>
      <c r="T616" s="156" t="str">
        <f ca="1">IF(B616="","",IF(ISERROR(MATCH($J616,SorP!$B$1:$B$5661,0)),"",INDIRECT("'SorP'!$A$"&amp;MATCH($J616,SorP!$B$1:$B$5661,0))))</f>
        <v/>
      </c>
      <c r="U616" s="169"/>
      <c r="V616" s="170" t="e">
        <f>IF(C616="",NA(),MATCH($B616&amp;$C616,'Smelter Look-up'!$J:$J,0))</f>
        <v>#N/A</v>
      </c>
      <c r="X616" s="171">
        <f t="shared" ca="1" si="30"/>
        <v>0</v>
      </c>
      <c r="AB616" s="171" t="str">
        <f t="shared" si="31"/>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32"/>
        <v/>
      </c>
      <c r="T617" s="156" t="str">
        <f ca="1">IF(B617="","",IF(ISERROR(MATCH($J617,SorP!$B$1:$B$5661,0)),"",INDIRECT("'SorP'!$A$"&amp;MATCH($J617,SorP!$B$1:$B$5661,0))))</f>
        <v/>
      </c>
      <c r="U617" s="169"/>
      <c r="V617" s="170" t="e">
        <f>IF(C617="",NA(),MATCH($B617&amp;$C617,'Smelter Look-up'!$J:$J,0))</f>
        <v>#N/A</v>
      </c>
      <c r="X617" s="171">
        <f t="shared" ca="1" si="30"/>
        <v>0</v>
      </c>
      <c r="AB617" s="171" t="str">
        <f t="shared" si="31"/>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32"/>
        <v/>
      </c>
      <c r="T618" s="156" t="str">
        <f ca="1">IF(B618="","",IF(ISERROR(MATCH($J618,SorP!$B$1:$B$5661,0)),"",INDIRECT("'SorP'!$A$"&amp;MATCH($J618,SorP!$B$1:$B$5661,0))))</f>
        <v/>
      </c>
      <c r="U618" s="169"/>
      <c r="V618" s="170" t="e">
        <f>IF(C618="",NA(),MATCH($B618&amp;$C618,'Smelter Look-up'!$J:$J,0))</f>
        <v>#N/A</v>
      </c>
      <c r="X618" s="171">
        <f t="shared" ca="1" si="30"/>
        <v>0</v>
      </c>
      <c r="AB618" s="171" t="str">
        <f t="shared" si="31"/>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32"/>
        <v/>
      </c>
      <c r="T619" s="156" t="str">
        <f ca="1">IF(B619="","",IF(ISERROR(MATCH($J619,SorP!$B$1:$B$5661,0)),"",INDIRECT("'SorP'!$A$"&amp;MATCH($J619,SorP!$B$1:$B$5661,0))))</f>
        <v/>
      </c>
      <c r="U619" s="169"/>
      <c r="V619" s="170" t="e">
        <f>IF(C619="",NA(),MATCH($B619&amp;$C619,'Smelter Look-up'!$J:$J,0))</f>
        <v>#N/A</v>
      </c>
      <c r="X619" s="171">
        <f t="shared" ca="1" si="30"/>
        <v>0</v>
      </c>
      <c r="AB619" s="171" t="str">
        <f t="shared" si="31"/>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32"/>
        <v/>
      </c>
      <c r="T620" s="156" t="str">
        <f ca="1">IF(B620="","",IF(ISERROR(MATCH($J620,SorP!$B$1:$B$5661,0)),"",INDIRECT("'SorP'!$A$"&amp;MATCH($J620,SorP!$B$1:$B$5661,0))))</f>
        <v/>
      </c>
      <c r="U620" s="169"/>
      <c r="V620" s="170" t="e">
        <f>IF(C620="",NA(),MATCH($B620&amp;$C620,'Smelter Look-up'!$J:$J,0))</f>
        <v>#N/A</v>
      </c>
      <c r="X620" s="171">
        <f t="shared" ca="1" si="30"/>
        <v>0</v>
      </c>
      <c r="AB620" s="171" t="str">
        <f t="shared" si="31"/>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32"/>
        <v/>
      </c>
      <c r="T621" s="156" t="str">
        <f ca="1">IF(B621="","",IF(ISERROR(MATCH($J621,SorP!$B$1:$B$5661,0)),"",INDIRECT("'SorP'!$A$"&amp;MATCH($J621,SorP!$B$1:$B$5661,0))))</f>
        <v/>
      </c>
      <c r="U621" s="169"/>
      <c r="V621" s="170" t="e">
        <f>IF(C621="",NA(),MATCH($B621&amp;$C621,'Smelter Look-up'!$J:$J,0))</f>
        <v>#N/A</v>
      </c>
      <c r="X621" s="171">
        <f t="shared" ca="1" si="30"/>
        <v>0</v>
      </c>
      <c r="AB621" s="171" t="str">
        <f t="shared" si="31"/>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32"/>
        <v/>
      </c>
      <c r="T622" s="156" t="str">
        <f ca="1">IF(B622="","",IF(ISERROR(MATCH($J622,SorP!$B$1:$B$5661,0)),"",INDIRECT("'SorP'!$A$"&amp;MATCH($J622,SorP!$B$1:$B$5661,0))))</f>
        <v/>
      </c>
      <c r="U622" s="169"/>
      <c r="V622" s="170" t="e">
        <f>IF(C622="",NA(),MATCH($B622&amp;$C622,'Smelter Look-up'!$J:$J,0))</f>
        <v>#N/A</v>
      </c>
      <c r="X622" s="171">
        <f t="shared" ca="1" si="30"/>
        <v>0</v>
      </c>
      <c r="AB622" s="171" t="str">
        <f t="shared" si="31"/>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32"/>
        <v/>
      </c>
      <c r="T623" s="156" t="str">
        <f ca="1">IF(B623="","",IF(ISERROR(MATCH($J623,SorP!$B$1:$B$5661,0)),"",INDIRECT("'SorP'!$A$"&amp;MATCH($J623,SorP!$B$1:$B$5661,0))))</f>
        <v/>
      </c>
      <c r="U623" s="169"/>
      <c r="V623" s="170" t="e">
        <f>IF(C623="",NA(),MATCH($B623&amp;$C623,'Smelter Look-up'!$J:$J,0))</f>
        <v>#N/A</v>
      </c>
      <c r="X623" s="171">
        <f t="shared" ca="1" si="30"/>
        <v>0</v>
      </c>
      <c r="AB623" s="171" t="str">
        <f t="shared" si="31"/>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32"/>
        <v/>
      </c>
      <c r="T624" s="156" t="str">
        <f ca="1">IF(B624="","",IF(ISERROR(MATCH($J624,SorP!$B$1:$B$5661,0)),"",INDIRECT("'SorP'!$A$"&amp;MATCH($J624,SorP!$B$1:$B$5661,0))))</f>
        <v/>
      </c>
      <c r="U624" s="169"/>
      <c r="V624" s="170" t="e">
        <f>IF(C624="",NA(),MATCH($B624&amp;$C624,'Smelter Look-up'!$J:$J,0))</f>
        <v>#N/A</v>
      </c>
      <c r="X624" s="171">
        <f t="shared" ca="1" si="30"/>
        <v>0</v>
      </c>
      <c r="AB624" s="171" t="str">
        <f t="shared" si="31"/>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32"/>
        <v/>
      </c>
      <c r="T625" s="156" t="str">
        <f ca="1">IF(B625="","",IF(ISERROR(MATCH($J625,SorP!$B$1:$B$5661,0)),"",INDIRECT("'SorP'!$A$"&amp;MATCH($J625,SorP!$B$1:$B$5661,0))))</f>
        <v/>
      </c>
      <c r="U625" s="169"/>
      <c r="V625" s="170" t="e">
        <f>IF(C625="",NA(),MATCH($B625&amp;$C625,'Smelter Look-up'!$J:$J,0))</f>
        <v>#N/A</v>
      </c>
      <c r="X625" s="171">
        <f t="shared" ca="1" si="30"/>
        <v>0</v>
      </c>
      <c r="AB625" s="171" t="str">
        <f t="shared" si="31"/>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32"/>
        <v/>
      </c>
      <c r="T626" s="156" t="str">
        <f ca="1">IF(B626="","",IF(ISERROR(MATCH($J626,SorP!$B$1:$B$5661,0)),"",INDIRECT("'SorP'!$A$"&amp;MATCH($J626,SorP!$B$1:$B$5661,0))))</f>
        <v/>
      </c>
      <c r="U626" s="169"/>
      <c r="V626" s="170" t="e">
        <f>IF(C626="",NA(),MATCH($B626&amp;$C626,'Smelter Look-up'!$J:$J,0))</f>
        <v>#N/A</v>
      </c>
      <c r="X626" s="171">
        <f t="shared" ca="1" si="30"/>
        <v>0</v>
      </c>
      <c r="AB626" s="171" t="str">
        <f t="shared" si="31"/>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32"/>
        <v/>
      </c>
      <c r="T627" s="156" t="str">
        <f ca="1">IF(B627="","",IF(ISERROR(MATCH($J627,SorP!$B$1:$B$5661,0)),"",INDIRECT("'SorP'!$A$"&amp;MATCH($J627,SorP!$B$1:$B$5661,0))))</f>
        <v/>
      </c>
      <c r="U627" s="169"/>
      <c r="V627" s="170" t="e">
        <f>IF(C627="",NA(),MATCH($B627&amp;$C627,'Smelter Look-up'!$J:$J,0))</f>
        <v>#N/A</v>
      </c>
      <c r="X627" s="171">
        <f t="shared" ca="1" si="30"/>
        <v>0</v>
      </c>
      <c r="AB627" s="171" t="str">
        <f t="shared" si="31"/>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32"/>
        <v/>
      </c>
      <c r="T628" s="156" t="str">
        <f ca="1">IF(B628="","",IF(ISERROR(MATCH($J628,SorP!$B$1:$B$5661,0)),"",INDIRECT("'SorP'!$A$"&amp;MATCH($J628,SorP!$B$1:$B$5661,0))))</f>
        <v/>
      </c>
      <c r="U628" s="169"/>
      <c r="V628" s="170" t="e">
        <f>IF(C628="",NA(),MATCH($B628&amp;$C628,'Smelter Look-up'!$J:$J,0))</f>
        <v>#N/A</v>
      </c>
      <c r="X628" s="171">
        <f t="shared" ca="1" si="30"/>
        <v>0</v>
      </c>
      <c r="AB628" s="171" t="str">
        <f t="shared" si="31"/>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32"/>
        <v/>
      </c>
      <c r="T629" s="156" t="str">
        <f ca="1">IF(B629="","",IF(ISERROR(MATCH($J629,SorP!$B$1:$B$5661,0)),"",INDIRECT("'SorP'!$A$"&amp;MATCH($J629,SorP!$B$1:$B$5661,0))))</f>
        <v/>
      </c>
      <c r="U629" s="169"/>
      <c r="V629" s="170" t="e">
        <f>IF(C629="",NA(),MATCH($B629&amp;$C629,'Smelter Look-up'!$J:$J,0))</f>
        <v>#N/A</v>
      </c>
      <c r="X629" s="171">
        <f t="shared" ca="1" si="30"/>
        <v>0</v>
      </c>
      <c r="AB629" s="171" t="str">
        <f t="shared" si="31"/>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32"/>
        <v/>
      </c>
      <c r="T630" s="156" t="str">
        <f ca="1">IF(B630="","",IF(ISERROR(MATCH($J630,SorP!$B$1:$B$5661,0)),"",INDIRECT("'SorP'!$A$"&amp;MATCH($J630,SorP!$B$1:$B$5661,0))))</f>
        <v/>
      </c>
      <c r="U630" s="169"/>
      <c r="V630" s="170" t="e">
        <f>IF(C630="",NA(),MATCH($B630&amp;$C630,'Smelter Look-up'!$J:$J,0))</f>
        <v>#N/A</v>
      </c>
      <c r="X630" s="171">
        <f t="shared" ca="1" si="30"/>
        <v>0</v>
      </c>
      <c r="AB630" s="171" t="str">
        <f t="shared" si="31"/>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32"/>
        <v/>
      </c>
      <c r="T631" s="156" t="str">
        <f ca="1">IF(B631="","",IF(ISERROR(MATCH($J631,SorP!$B$1:$B$5661,0)),"",INDIRECT("'SorP'!$A$"&amp;MATCH($J631,SorP!$B$1:$B$5661,0))))</f>
        <v/>
      </c>
      <c r="U631" s="169"/>
      <c r="V631" s="170" t="e">
        <f>IF(C631="",NA(),MATCH($B631&amp;$C631,'Smelter Look-up'!$J:$J,0))</f>
        <v>#N/A</v>
      </c>
      <c r="X631" s="171">
        <f t="shared" ca="1" si="30"/>
        <v>0</v>
      </c>
      <c r="AB631" s="171" t="str">
        <f t="shared" si="31"/>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32"/>
        <v/>
      </c>
      <c r="T632" s="156" t="str">
        <f ca="1">IF(B632="","",IF(ISERROR(MATCH($J632,SorP!$B$1:$B$5661,0)),"",INDIRECT("'SorP'!$A$"&amp;MATCH($J632,SorP!$B$1:$B$5661,0))))</f>
        <v/>
      </c>
      <c r="U632" s="169"/>
      <c r="V632" s="170" t="e">
        <f>IF(C632="",NA(),MATCH($B632&amp;$C632,'Smelter Look-up'!$J:$J,0))</f>
        <v>#N/A</v>
      </c>
      <c r="X632" s="171">
        <f t="shared" ca="1" si="30"/>
        <v>0</v>
      </c>
      <c r="AB632" s="171" t="str">
        <f t="shared" si="31"/>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32"/>
        <v/>
      </c>
      <c r="T633" s="156" t="str">
        <f ca="1">IF(B633="","",IF(ISERROR(MATCH($J633,SorP!$B$1:$B$5661,0)),"",INDIRECT("'SorP'!$A$"&amp;MATCH($J633,SorP!$B$1:$B$5661,0))))</f>
        <v/>
      </c>
      <c r="U633" s="169"/>
      <c r="V633" s="170" t="e">
        <f>IF(C633="",NA(),MATCH($B633&amp;$C633,'Smelter Look-up'!$J:$J,0))</f>
        <v>#N/A</v>
      </c>
      <c r="X633" s="171">
        <f t="shared" ca="1" si="30"/>
        <v>0</v>
      </c>
      <c r="AB633" s="171" t="str">
        <f t="shared" si="31"/>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32"/>
        <v/>
      </c>
      <c r="T634" s="156" t="str">
        <f ca="1">IF(B634="","",IF(ISERROR(MATCH($J634,SorP!$B$1:$B$5661,0)),"",INDIRECT("'SorP'!$A$"&amp;MATCH($J634,SorP!$B$1:$B$5661,0))))</f>
        <v/>
      </c>
      <c r="U634" s="169"/>
      <c r="V634" s="170" t="e">
        <f>IF(C634="",NA(),MATCH($B634&amp;$C634,'Smelter Look-up'!$J:$J,0))</f>
        <v>#N/A</v>
      </c>
      <c r="X634" s="171">
        <f t="shared" ca="1" si="30"/>
        <v>0</v>
      </c>
      <c r="AB634" s="171" t="str">
        <f t="shared" si="31"/>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32"/>
        <v/>
      </c>
      <c r="T635" s="156" t="str">
        <f ca="1">IF(B635="","",IF(ISERROR(MATCH($J635,SorP!$B$1:$B$5661,0)),"",INDIRECT("'SorP'!$A$"&amp;MATCH($J635,SorP!$B$1:$B$5661,0))))</f>
        <v/>
      </c>
      <c r="U635" s="169"/>
      <c r="V635" s="170" t="e">
        <f>IF(C635="",NA(),MATCH($B635&amp;$C635,'Smelter Look-up'!$J:$J,0))</f>
        <v>#N/A</v>
      </c>
      <c r="X635" s="171">
        <f t="shared" ca="1" si="30"/>
        <v>0</v>
      </c>
      <c r="AB635" s="171" t="str">
        <f t="shared" si="31"/>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32"/>
        <v/>
      </c>
      <c r="T636" s="156" t="str">
        <f ca="1">IF(B636="","",IF(ISERROR(MATCH($J636,SorP!$B$1:$B$5661,0)),"",INDIRECT("'SorP'!$A$"&amp;MATCH($J636,SorP!$B$1:$B$5661,0))))</f>
        <v/>
      </c>
      <c r="U636" s="169"/>
      <c r="V636" s="170" t="e">
        <f>IF(C636="",NA(),MATCH($B636&amp;$C636,'Smelter Look-up'!$J:$J,0))</f>
        <v>#N/A</v>
      </c>
      <c r="X636" s="171">
        <f t="shared" ca="1" si="30"/>
        <v>0</v>
      </c>
      <c r="AB636" s="171" t="str">
        <f t="shared" si="31"/>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32"/>
        <v/>
      </c>
      <c r="T637" s="156" t="str">
        <f ca="1">IF(B637="","",IF(ISERROR(MATCH($J637,SorP!$B$1:$B$5661,0)),"",INDIRECT("'SorP'!$A$"&amp;MATCH($J637,SorP!$B$1:$B$5661,0))))</f>
        <v/>
      </c>
      <c r="U637" s="169"/>
      <c r="V637" s="170" t="e">
        <f>IF(C637="",NA(),MATCH($B637&amp;$C637,'Smelter Look-up'!$J:$J,0))</f>
        <v>#N/A</v>
      </c>
      <c r="X637" s="171">
        <f t="shared" ca="1" si="30"/>
        <v>0</v>
      </c>
      <c r="AB637" s="171" t="str">
        <f t="shared" si="31"/>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32"/>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ref="X678:X741" ca="1" si="33">IF(AND(C678="Smelter not listed",OR(LEN(D678)=0,LEN(E678)=0)),1,0)</f>
        <v>0</v>
      </c>
      <c r="AB678" s="171" t="str">
        <f t="shared" ref="AB678:AB741" si="34">B678&amp;C678</f>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ref="S679:S742" ca="1" si="35">IF(B679="","",IF(ISERROR(MATCH($E679,CL,0)),"Unknown",INDIRECT("'C'!$A$"&amp;MATCH($E679,CL,0)+1)))</f>
        <v/>
      </c>
      <c r="T679" s="156" t="str">
        <f ca="1">IF(B679="","",IF(ISERROR(MATCH($J679,SorP!$B$1:$B$5661,0)),"",INDIRECT("'SorP'!$A$"&amp;MATCH($J679,SorP!$B$1:$B$5661,0))))</f>
        <v/>
      </c>
      <c r="U679" s="169"/>
      <c r="V679" s="170" t="e">
        <f>IF(C679="",NA(),MATCH($B679&amp;$C679,'Smelter Look-up'!$J:$J,0))</f>
        <v>#N/A</v>
      </c>
      <c r="X679" s="171">
        <f t="shared" ca="1" si="33"/>
        <v>0</v>
      </c>
      <c r="AB679" s="171" t="str">
        <f t="shared" si="34"/>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5"/>
        <v/>
      </c>
      <c r="T680" s="156" t="str">
        <f ca="1">IF(B680="","",IF(ISERROR(MATCH($J680,SorP!$B$1:$B$5661,0)),"",INDIRECT("'SorP'!$A$"&amp;MATCH($J680,SorP!$B$1:$B$5661,0))))</f>
        <v/>
      </c>
      <c r="U680" s="169"/>
      <c r="V680" s="170" t="e">
        <f>IF(C680="",NA(),MATCH($B680&amp;$C680,'Smelter Look-up'!$J:$J,0))</f>
        <v>#N/A</v>
      </c>
      <c r="X680" s="171">
        <f t="shared" ca="1" si="33"/>
        <v>0</v>
      </c>
      <c r="AB680" s="171" t="str">
        <f t="shared" si="34"/>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5"/>
        <v/>
      </c>
      <c r="T681" s="156" t="str">
        <f ca="1">IF(B681="","",IF(ISERROR(MATCH($J681,SorP!$B$1:$B$5661,0)),"",INDIRECT("'SorP'!$A$"&amp;MATCH($J681,SorP!$B$1:$B$5661,0))))</f>
        <v/>
      </c>
      <c r="U681" s="169"/>
      <c r="V681" s="170" t="e">
        <f>IF(C681="",NA(),MATCH($B681&amp;$C681,'Smelter Look-up'!$J:$J,0))</f>
        <v>#N/A</v>
      </c>
      <c r="X681" s="171">
        <f t="shared" ca="1" si="33"/>
        <v>0</v>
      </c>
      <c r="AB681" s="171" t="str">
        <f t="shared" si="34"/>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5"/>
        <v/>
      </c>
      <c r="T682" s="156" t="str">
        <f ca="1">IF(B682="","",IF(ISERROR(MATCH($J682,SorP!$B$1:$B$5661,0)),"",INDIRECT("'SorP'!$A$"&amp;MATCH($J682,SorP!$B$1:$B$5661,0))))</f>
        <v/>
      </c>
      <c r="U682" s="169"/>
      <c r="V682" s="170" t="e">
        <f>IF(C682="",NA(),MATCH($B682&amp;$C682,'Smelter Look-up'!$J:$J,0))</f>
        <v>#N/A</v>
      </c>
      <c r="X682" s="171">
        <f t="shared" ca="1" si="33"/>
        <v>0</v>
      </c>
      <c r="AB682" s="171" t="str">
        <f t="shared" si="34"/>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5"/>
        <v/>
      </c>
      <c r="T683" s="156" t="str">
        <f ca="1">IF(B683="","",IF(ISERROR(MATCH($J683,SorP!$B$1:$B$5661,0)),"",INDIRECT("'SorP'!$A$"&amp;MATCH($J683,SorP!$B$1:$B$5661,0))))</f>
        <v/>
      </c>
      <c r="U683" s="169"/>
      <c r="V683" s="170" t="e">
        <f>IF(C683="",NA(),MATCH($B683&amp;$C683,'Smelter Look-up'!$J:$J,0))</f>
        <v>#N/A</v>
      </c>
      <c r="X683" s="171">
        <f t="shared" ca="1" si="33"/>
        <v>0</v>
      </c>
      <c r="AB683" s="171" t="str">
        <f t="shared" si="34"/>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5"/>
        <v/>
      </c>
      <c r="T684" s="156" t="str">
        <f ca="1">IF(B684="","",IF(ISERROR(MATCH($J684,SorP!$B$1:$B$5661,0)),"",INDIRECT("'SorP'!$A$"&amp;MATCH($J684,SorP!$B$1:$B$5661,0))))</f>
        <v/>
      </c>
      <c r="U684" s="169"/>
      <c r="V684" s="170" t="e">
        <f>IF(C684="",NA(),MATCH($B684&amp;$C684,'Smelter Look-up'!$J:$J,0))</f>
        <v>#N/A</v>
      </c>
      <c r="X684" s="171">
        <f t="shared" ca="1" si="33"/>
        <v>0</v>
      </c>
      <c r="AB684" s="171" t="str">
        <f t="shared" si="34"/>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5"/>
        <v/>
      </c>
      <c r="T685" s="156" t="str">
        <f ca="1">IF(B685="","",IF(ISERROR(MATCH($J685,SorP!$B$1:$B$5661,0)),"",INDIRECT("'SorP'!$A$"&amp;MATCH($J685,SorP!$B$1:$B$5661,0))))</f>
        <v/>
      </c>
      <c r="U685" s="169"/>
      <c r="V685" s="170" t="e">
        <f>IF(C685="",NA(),MATCH($B685&amp;$C685,'Smelter Look-up'!$J:$J,0))</f>
        <v>#N/A</v>
      </c>
      <c r="X685" s="171">
        <f t="shared" ca="1" si="33"/>
        <v>0</v>
      </c>
      <c r="AB685" s="171" t="str">
        <f t="shared" si="34"/>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5"/>
        <v/>
      </c>
      <c r="T686" s="156" t="str">
        <f ca="1">IF(B686="","",IF(ISERROR(MATCH($J686,SorP!$B$1:$B$5661,0)),"",INDIRECT("'SorP'!$A$"&amp;MATCH($J686,SorP!$B$1:$B$5661,0))))</f>
        <v/>
      </c>
      <c r="U686" s="169"/>
      <c r="V686" s="170" t="e">
        <f>IF(C686="",NA(),MATCH($B686&amp;$C686,'Smelter Look-up'!$J:$J,0))</f>
        <v>#N/A</v>
      </c>
      <c r="X686" s="171">
        <f t="shared" ca="1" si="33"/>
        <v>0</v>
      </c>
      <c r="AB686" s="171" t="str">
        <f t="shared" si="34"/>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5"/>
        <v/>
      </c>
      <c r="T687" s="156" t="str">
        <f ca="1">IF(B687="","",IF(ISERROR(MATCH($J687,SorP!$B$1:$B$5661,0)),"",INDIRECT("'SorP'!$A$"&amp;MATCH($J687,SorP!$B$1:$B$5661,0))))</f>
        <v/>
      </c>
      <c r="U687" s="169"/>
      <c r="V687" s="170" t="e">
        <f>IF(C687="",NA(),MATCH($B687&amp;$C687,'Smelter Look-up'!$J:$J,0))</f>
        <v>#N/A</v>
      </c>
      <c r="X687" s="171">
        <f t="shared" ca="1" si="33"/>
        <v>0</v>
      </c>
      <c r="AB687" s="171" t="str">
        <f t="shared" si="34"/>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5"/>
        <v/>
      </c>
      <c r="T688" s="156" t="str">
        <f ca="1">IF(B688="","",IF(ISERROR(MATCH($J688,SorP!$B$1:$B$5661,0)),"",INDIRECT("'SorP'!$A$"&amp;MATCH($J688,SorP!$B$1:$B$5661,0))))</f>
        <v/>
      </c>
      <c r="U688" s="169"/>
      <c r="V688" s="170" t="e">
        <f>IF(C688="",NA(),MATCH($B688&amp;$C688,'Smelter Look-up'!$J:$J,0))</f>
        <v>#N/A</v>
      </c>
      <c r="X688" s="171">
        <f t="shared" ca="1" si="33"/>
        <v>0</v>
      </c>
      <c r="AB688" s="171" t="str">
        <f t="shared" si="34"/>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5"/>
        <v/>
      </c>
      <c r="T689" s="156" t="str">
        <f ca="1">IF(B689="","",IF(ISERROR(MATCH($J689,SorP!$B$1:$B$5661,0)),"",INDIRECT("'SorP'!$A$"&amp;MATCH($J689,SorP!$B$1:$B$5661,0))))</f>
        <v/>
      </c>
      <c r="U689" s="169"/>
      <c r="V689" s="170" t="e">
        <f>IF(C689="",NA(),MATCH($B689&amp;$C689,'Smelter Look-up'!$J:$J,0))</f>
        <v>#N/A</v>
      </c>
      <c r="X689" s="171">
        <f t="shared" ca="1" si="33"/>
        <v>0</v>
      </c>
      <c r="AB689" s="171" t="str">
        <f t="shared" si="34"/>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5"/>
        <v/>
      </c>
      <c r="T690" s="156" t="str">
        <f ca="1">IF(B690="","",IF(ISERROR(MATCH($J690,SorP!$B$1:$B$5661,0)),"",INDIRECT("'SorP'!$A$"&amp;MATCH($J690,SorP!$B$1:$B$5661,0))))</f>
        <v/>
      </c>
      <c r="U690" s="169"/>
      <c r="V690" s="170" t="e">
        <f>IF(C690="",NA(),MATCH($B690&amp;$C690,'Smelter Look-up'!$J:$J,0))</f>
        <v>#N/A</v>
      </c>
      <c r="X690" s="171">
        <f t="shared" ca="1" si="33"/>
        <v>0</v>
      </c>
      <c r="AB690" s="171" t="str">
        <f t="shared" si="34"/>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5"/>
        <v/>
      </c>
      <c r="T691" s="156" t="str">
        <f ca="1">IF(B691="","",IF(ISERROR(MATCH($J691,SorP!$B$1:$B$5661,0)),"",INDIRECT("'SorP'!$A$"&amp;MATCH($J691,SorP!$B$1:$B$5661,0))))</f>
        <v/>
      </c>
      <c r="U691" s="169"/>
      <c r="V691" s="170" t="e">
        <f>IF(C691="",NA(),MATCH($B691&amp;$C691,'Smelter Look-up'!$J:$J,0))</f>
        <v>#N/A</v>
      </c>
      <c r="X691" s="171">
        <f t="shared" ca="1" si="33"/>
        <v>0</v>
      </c>
      <c r="AB691" s="171" t="str">
        <f t="shared" si="34"/>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5"/>
        <v/>
      </c>
      <c r="T692" s="156" t="str">
        <f ca="1">IF(B692="","",IF(ISERROR(MATCH($J692,SorP!$B$1:$B$5661,0)),"",INDIRECT("'SorP'!$A$"&amp;MATCH($J692,SorP!$B$1:$B$5661,0))))</f>
        <v/>
      </c>
      <c r="U692" s="169"/>
      <c r="V692" s="170" t="e">
        <f>IF(C692="",NA(),MATCH($B692&amp;$C692,'Smelter Look-up'!$J:$J,0))</f>
        <v>#N/A</v>
      </c>
      <c r="X692" s="171">
        <f t="shared" ca="1" si="33"/>
        <v>0</v>
      </c>
      <c r="AB692" s="171" t="str">
        <f t="shared" si="34"/>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5"/>
        <v/>
      </c>
      <c r="T693" s="156" t="str">
        <f ca="1">IF(B693="","",IF(ISERROR(MATCH($J693,SorP!$B$1:$B$5661,0)),"",INDIRECT("'SorP'!$A$"&amp;MATCH($J693,SorP!$B$1:$B$5661,0))))</f>
        <v/>
      </c>
      <c r="U693" s="169"/>
      <c r="V693" s="170" t="e">
        <f>IF(C693="",NA(),MATCH($B693&amp;$C693,'Smelter Look-up'!$J:$J,0))</f>
        <v>#N/A</v>
      </c>
      <c r="X693" s="171">
        <f t="shared" ca="1" si="33"/>
        <v>0</v>
      </c>
      <c r="AB693" s="171" t="str">
        <f t="shared" si="34"/>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5"/>
        <v/>
      </c>
      <c r="T694" s="156" t="str">
        <f ca="1">IF(B694="","",IF(ISERROR(MATCH($J694,SorP!$B$1:$B$5661,0)),"",INDIRECT("'SorP'!$A$"&amp;MATCH($J694,SorP!$B$1:$B$5661,0))))</f>
        <v/>
      </c>
      <c r="U694" s="169"/>
      <c r="V694" s="170" t="e">
        <f>IF(C694="",NA(),MATCH($B694&amp;$C694,'Smelter Look-up'!$J:$J,0))</f>
        <v>#N/A</v>
      </c>
      <c r="X694" s="171">
        <f t="shared" ca="1" si="33"/>
        <v>0</v>
      </c>
      <c r="AB694" s="171" t="str">
        <f t="shared" si="34"/>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5"/>
        <v/>
      </c>
      <c r="T695" s="156" t="str">
        <f ca="1">IF(B695="","",IF(ISERROR(MATCH($J695,SorP!$B$1:$B$5661,0)),"",INDIRECT("'SorP'!$A$"&amp;MATCH($J695,SorP!$B$1:$B$5661,0))))</f>
        <v/>
      </c>
      <c r="U695" s="169"/>
      <c r="V695" s="170" t="e">
        <f>IF(C695="",NA(),MATCH($B695&amp;$C695,'Smelter Look-up'!$J:$J,0))</f>
        <v>#N/A</v>
      </c>
      <c r="X695" s="171">
        <f t="shared" ca="1" si="33"/>
        <v>0</v>
      </c>
      <c r="AB695" s="171" t="str">
        <f t="shared" si="34"/>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5"/>
        <v/>
      </c>
      <c r="T696" s="156" t="str">
        <f ca="1">IF(B696="","",IF(ISERROR(MATCH($J696,SorP!$B$1:$B$5661,0)),"",INDIRECT("'SorP'!$A$"&amp;MATCH($J696,SorP!$B$1:$B$5661,0))))</f>
        <v/>
      </c>
      <c r="U696" s="169"/>
      <c r="V696" s="170" t="e">
        <f>IF(C696="",NA(),MATCH($B696&amp;$C696,'Smelter Look-up'!$J:$J,0))</f>
        <v>#N/A</v>
      </c>
      <c r="X696" s="171">
        <f t="shared" ca="1" si="33"/>
        <v>0</v>
      </c>
      <c r="AB696" s="171" t="str">
        <f t="shared" si="34"/>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5"/>
        <v/>
      </c>
      <c r="T697" s="156" t="str">
        <f ca="1">IF(B697="","",IF(ISERROR(MATCH($J697,SorP!$B$1:$B$5661,0)),"",INDIRECT("'SorP'!$A$"&amp;MATCH($J697,SorP!$B$1:$B$5661,0))))</f>
        <v/>
      </c>
      <c r="U697" s="169"/>
      <c r="V697" s="170" t="e">
        <f>IF(C697="",NA(),MATCH($B697&amp;$C697,'Smelter Look-up'!$J:$J,0))</f>
        <v>#N/A</v>
      </c>
      <c r="X697" s="171">
        <f t="shared" ca="1" si="33"/>
        <v>0</v>
      </c>
      <c r="AB697" s="171" t="str">
        <f t="shared" si="34"/>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5"/>
        <v/>
      </c>
      <c r="T698" s="156" t="str">
        <f ca="1">IF(B698="","",IF(ISERROR(MATCH($J698,SorP!$B$1:$B$5661,0)),"",INDIRECT("'SorP'!$A$"&amp;MATCH($J698,SorP!$B$1:$B$5661,0))))</f>
        <v/>
      </c>
      <c r="U698" s="169"/>
      <c r="V698" s="170" t="e">
        <f>IF(C698="",NA(),MATCH($B698&amp;$C698,'Smelter Look-up'!$J:$J,0))</f>
        <v>#N/A</v>
      </c>
      <c r="X698" s="171">
        <f t="shared" ca="1" si="33"/>
        <v>0</v>
      </c>
      <c r="AB698" s="171" t="str">
        <f t="shared" si="34"/>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5"/>
        <v/>
      </c>
      <c r="T699" s="156" t="str">
        <f ca="1">IF(B699="","",IF(ISERROR(MATCH($J699,SorP!$B$1:$B$5661,0)),"",INDIRECT("'SorP'!$A$"&amp;MATCH($J699,SorP!$B$1:$B$5661,0))))</f>
        <v/>
      </c>
      <c r="U699" s="169"/>
      <c r="V699" s="170" t="e">
        <f>IF(C699="",NA(),MATCH($B699&amp;$C699,'Smelter Look-up'!$J:$J,0))</f>
        <v>#N/A</v>
      </c>
      <c r="X699" s="171">
        <f t="shared" ca="1" si="33"/>
        <v>0</v>
      </c>
      <c r="AB699" s="171" t="str">
        <f t="shared" si="34"/>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5"/>
        <v/>
      </c>
      <c r="T700" s="156" t="str">
        <f ca="1">IF(B700="","",IF(ISERROR(MATCH($J700,SorP!$B$1:$B$5661,0)),"",INDIRECT("'SorP'!$A$"&amp;MATCH($J700,SorP!$B$1:$B$5661,0))))</f>
        <v/>
      </c>
      <c r="U700" s="169"/>
      <c r="V700" s="170" t="e">
        <f>IF(C700="",NA(),MATCH($B700&amp;$C700,'Smelter Look-up'!$J:$J,0))</f>
        <v>#N/A</v>
      </c>
      <c r="X700" s="171">
        <f t="shared" ca="1" si="33"/>
        <v>0</v>
      </c>
      <c r="AB700" s="171" t="str">
        <f t="shared" si="34"/>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5"/>
        <v/>
      </c>
      <c r="T701" s="156" t="str">
        <f ca="1">IF(B701="","",IF(ISERROR(MATCH($J701,SorP!$B$1:$B$5661,0)),"",INDIRECT("'SorP'!$A$"&amp;MATCH($J701,SorP!$B$1:$B$5661,0))))</f>
        <v/>
      </c>
      <c r="U701" s="169"/>
      <c r="V701" s="170" t="e">
        <f>IF(C701="",NA(),MATCH($B701&amp;$C701,'Smelter Look-up'!$J:$J,0))</f>
        <v>#N/A</v>
      </c>
      <c r="X701" s="171">
        <f t="shared" ca="1" si="33"/>
        <v>0</v>
      </c>
      <c r="AB701" s="171" t="str">
        <f t="shared" si="34"/>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5"/>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ref="X742:X805" ca="1" si="36">IF(AND(C742="Smelter not listed",OR(LEN(D742)=0,LEN(E742)=0)),1,0)</f>
        <v>0</v>
      </c>
      <c r="AB742" s="171" t="str">
        <f t="shared" ref="AB742:AB805" si="37">B742&amp;C742</f>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ref="S743:S806" ca="1" si="38">IF(B743="","",IF(ISERROR(MATCH($E743,CL,0)),"Unknown",INDIRECT("'C'!$A$"&amp;MATCH($E743,CL,0)+1)))</f>
        <v/>
      </c>
      <c r="T743" s="156" t="str">
        <f ca="1">IF(B743="","",IF(ISERROR(MATCH($J743,SorP!$B$1:$B$5661,0)),"",INDIRECT("'SorP'!$A$"&amp;MATCH($J743,SorP!$B$1:$B$5661,0))))</f>
        <v/>
      </c>
      <c r="U743" s="169"/>
      <c r="V743" s="170" t="e">
        <f>IF(C743="",NA(),MATCH($B743&amp;$C743,'Smelter Look-up'!$J:$J,0))</f>
        <v>#N/A</v>
      </c>
      <c r="X743" s="171">
        <f t="shared" ca="1" si="36"/>
        <v>0</v>
      </c>
      <c r="AB743" s="171" t="str">
        <f t="shared" si="37"/>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8"/>
        <v/>
      </c>
      <c r="T744" s="156" t="str">
        <f ca="1">IF(B744="","",IF(ISERROR(MATCH($J744,SorP!$B$1:$B$5661,0)),"",INDIRECT("'SorP'!$A$"&amp;MATCH($J744,SorP!$B$1:$B$5661,0))))</f>
        <v/>
      </c>
      <c r="U744" s="169"/>
      <c r="V744" s="170" t="e">
        <f>IF(C744="",NA(),MATCH($B744&amp;$C744,'Smelter Look-up'!$J:$J,0))</f>
        <v>#N/A</v>
      </c>
      <c r="X744" s="171">
        <f t="shared" ca="1" si="36"/>
        <v>0</v>
      </c>
      <c r="AB744" s="171" t="str">
        <f t="shared" si="37"/>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8"/>
        <v/>
      </c>
      <c r="T745" s="156" t="str">
        <f ca="1">IF(B745="","",IF(ISERROR(MATCH($J745,SorP!$B$1:$B$5661,0)),"",INDIRECT("'SorP'!$A$"&amp;MATCH($J745,SorP!$B$1:$B$5661,0))))</f>
        <v/>
      </c>
      <c r="U745" s="169"/>
      <c r="V745" s="170" t="e">
        <f>IF(C745="",NA(),MATCH($B745&amp;$C745,'Smelter Look-up'!$J:$J,0))</f>
        <v>#N/A</v>
      </c>
      <c r="X745" s="171">
        <f t="shared" ca="1" si="36"/>
        <v>0</v>
      </c>
      <c r="AB745" s="171" t="str">
        <f t="shared" si="37"/>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8"/>
        <v/>
      </c>
      <c r="T746" s="156" t="str">
        <f ca="1">IF(B746="","",IF(ISERROR(MATCH($J746,SorP!$B$1:$B$5661,0)),"",INDIRECT("'SorP'!$A$"&amp;MATCH($J746,SorP!$B$1:$B$5661,0))))</f>
        <v/>
      </c>
      <c r="U746" s="169"/>
      <c r="V746" s="170" t="e">
        <f>IF(C746="",NA(),MATCH($B746&amp;$C746,'Smelter Look-up'!$J:$J,0))</f>
        <v>#N/A</v>
      </c>
      <c r="X746" s="171">
        <f t="shared" ca="1" si="36"/>
        <v>0</v>
      </c>
      <c r="AB746" s="171" t="str">
        <f t="shared" si="37"/>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8"/>
        <v/>
      </c>
      <c r="T747" s="156" t="str">
        <f ca="1">IF(B747="","",IF(ISERROR(MATCH($J747,SorP!$B$1:$B$5661,0)),"",INDIRECT("'SorP'!$A$"&amp;MATCH($J747,SorP!$B$1:$B$5661,0))))</f>
        <v/>
      </c>
      <c r="U747" s="169"/>
      <c r="V747" s="170" t="e">
        <f>IF(C747="",NA(),MATCH($B747&amp;$C747,'Smelter Look-up'!$J:$J,0))</f>
        <v>#N/A</v>
      </c>
      <c r="X747" s="171">
        <f t="shared" ca="1" si="36"/>
        <v>0</v>
      </c>
      <c r="AB747" s="171" t="str">
        <f t="shared" si="37"/>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8"/>
        <v/>
      </c>
      <c r="T748" s="156" t="str">
        <f ca="1">IF(B748="","",IF(ISERROR(MATCH($J748,SorP!$B$1:$B$5661,0)),"",INDIRECT("'SorP'!$A$"&amp;MATCH($J748,SorP!$B$1:$B$5661,0))))</f>
        <v/>
      </c>
      <c r="U748" s="169"/>
      <c r="V748" s="170" t="e">
        <f>IF(C748="",NA(),MATCH($B748&amp;$C748,'Smelter Look-up'!$J:$J,0))</f>
        <v>#N/A</v>
      </c>
      <c r="X748" s="171">
        <f t="shared" ca="1" si="36"/>
        <v>0</v>
      </c>
      <c r="AB748" s="171" t="str">
        <f t="shared" si="37"/>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8"/>
        <v/>
      </c>
      <c r="T749" s="156" t="str">
        <f ca="1">IF(B749="","",IF(ISERROR(MATCH($J749,SorP!$B$1:$B$5661,0)),"",INDIRECT("'SorP'!$A$"&amp;MATCH($J749,SorP!$B$1:$B$5661,0))))</f>
        <v/>
      </c>
      <c r="U749" s="169"/>
      <c r="V749" s="170" t="e">
        <f>IF(C749="",NA(),MATCH($B749&amp;$C749,'Smelter Look-up'!$J:$J,0))</f>
        <v>#N/A</v>
      </c>
      <c r="X749" s="171">
        <f t="shared" ca="1" si="36"/>
        <v>0</v>
      </c>
      <c r="AB749" s="171" t="str">
        <f t="shared" si="37"/>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8"/>
        <v/>
      </c>
      <c r="T750" s="156" t="str">
        <f ca="1">IF(B750="","",IF(ISERROR(MATCH($J750,SorP!$B$1:$B$5661,0)),"",INDIRECT("'SorP'!$A$"&amp;MATCH($J750,SorP!$B$1:$B$5661,0))))</f>
        <v/>
      </c>
      <c r="U750" s="169"/>
      <c r="V750" s="170" t="e">
        <f>IF(C750="",NA(),MATCH($B750&amp;$C750,'Smelter Look-up'!$J:$J,0))</f>
        <v>#N/A</v>
      </c>
      <c r="X750" s="171">
        <f t="shared" ca="1" si="36"/>
        <v>0</v>
      </c>
      <c r="AB750" s="171" t="str">
        <f t="shared" si="37"/>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8"/>
        <v/>
      </c>
      <c r="T751" s="156" t="str">
        <f ca="1">IF(B751="","",IF(ISERROR(MATCH($J751,SorP!$B$1:$B$5661,0)),"",INDIRECT("'SorP'!$A$"&amp;MATCH($J751,SorP!$B$1:$B$5661,0))))</f>
        <v/>
      </c>
      <c r="U751" s="169"/>
      <c r="V751" s="170" t="e">
        <f>IF(C751="",NA(),MATCH($B751&amp;$C751,'Smelter Look-up'!$J:$J,0))</f>
        <v>#N/A</v>
      </c>
      <c r="X751" s="171">
        <f t="shared" ca="1" si="36"/>
        <v>0</v>
      </c>
      <c r="AB751" s="171" t="str">
        <f t="shared" si="37"/>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8"/>
        <v/>
      </c>
      <c r="T752" s="156" t="str">
        <f ca="1">IF(B752="","",IF(ISERROR(MATCH($J752,SorP!$B$1:$B$5661,0)),"",INDIRECT("'SorP'!$A$"&amp;MATCH($J752,SorP!$B$1:$B$5661,0))))</f>
        <v/>
      </c>
      <c r="U752" s="169"/>
      <c r="V752" s="170" t="e">
        <f>IF(C752="",NA(),MATCH($B752&amp;$C752,'Smelter Look-up'!$J:$J,0))</f>
        <v>#N/A</v>
      </c>
      <c r="X752" s="171">
        <f t="shared" ca="1" si="36"/>
        <v>0</v>
      </c>
      <c r="AB752" s="171" t="str">
        <f t="shared" si="37"/>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8"/>
        <v/>
      </c>
      <c r="T753" s="156" t="str">
        <f ca="1">IF(B753="","",IF(ISERROR(MATCH($J753,SorP!$B$1:$B$5661,0)),"",INDIRECT("'SorP'!$A$"&amp;MATCH($J753,SorP!$B$1:$B$5661,0))))</f>
        <v/>
      </c>
      <c r="U753" s="169"/>
      <c r="V753" s="170" t="e">
        <f>IF(C753="",NA(),MATCH($B753&amp;$C753,'Smelter Look-up'!$J:$J,0))</f>
        <v>#N/A</v>
      </c>
      <c r="X753" s="171">
        <f t="shared" ca="1" si="36"/>
        <v>0</v>
      </c>
      <c r="AB753" s="171" t="str">
        <f t="shared" si="37"/>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8"/>
        <v/>
      </c>
      <c r="T754" s="156" t="str">
        <f ca="1">IF(B754="","",IF(ISERROR(MATCH($J754,SorP!$B$1:$B$5661,0)),"",INDIRECT("'SorP'!$A$"&amp;MATCH($J754,SorP!$B$1:$B$5661,0))))</f>
        <v/>
      </c>
      <c r="U754" s="169"/>
      <c r="V754" s="170" t="e">
        <f>IF(C754="",NA(),MATCH($B754&amp;$C754,'Smelter Look-up'!$J:$J,0))</f>
        <v>#N/A</v>
      </c>
      <c r="X754" s="171">
        <f t="shared" ca="1" si="36"/>
        <v>0</v>
      </c>
      <c r="AB754" s="171" t="str">
        <f t="shared" si="37"/>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8"/>
        <v/>
      </c>
      <c r="T755" s="156" t="str">
        <f ca="1">IF(B755="","",IF(ISERROR(MATCH($J755,SorP!$B$1:$B$5661,0)),"",INDIRECT("'SorP'!$A$"&amp;MATCH($J755,SorP!$B$1:$B$5661,0))))</f>
        <v/>
      </c>
      <c r="U755" s="169"/>
      <c r="V755" s="170" t="e">
        <f>IF(C755="",NA(),MATCH($B755&amp;$C755,'Smelter Look-up'!$J:$J,0))</f>
        <v>#N/A</v>
      </c>
      <c r="X755" s="171">
        <f t="shared" ca="1" si="36"/>
        <v>0</v>
      </c>
      <c r="AB755" s="171" t="str">
        <f t="shared" si="37"/>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8"/>
        <v/>
      </c>
      <c r="T756" s="156" t="str">
        <f ca="1">IF(B756="","",IF(ISERROR(MATCH($J756,SorP!$B$1:$B$5661,0)),"",INDIRECT("'SorP'!$A$"&amp;MATCH($J756,SorP!$B$1:$B$5661,0))))</f>
        <v/>
      </c>
      <c r="U756" s="169"/>
      <c r="V756" s="170" t="e">
        <f>IF(C756="",NA(),MATCH($B756&amp;$C756,'Smelter Look-up'!$J:$J,0))</f>
        <v>#N/A</v>
      </c>
      <c r="X756" s="171">
        <f t="shared" ca="1" si="36"/>
        <v>0</v>
      </c>
      <c r="AB756" s="171" t="str">
        <f t="shared" si="37"/>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8"/>
        <v/>
      </c>
      <c r="T757" s="156" t="str">
        <f ca="1">IF(B757="","",IF(ISERROR(MATCH($J757,SorP!$B$1:$B$5661,0)),"",INDIRECT("'SorP'!$A$"&amp;MATCH($J757,SorP!$B$1:$B$5661,0))))</f>
        <v/>
      </c>
      <c r="U757" s="169"/>
      <c r="V757" s="170" t="e">
        <f>IF(C757="",NA(),MATCH($B757&amp;$C757,'Smelter Look-up'!$J:$J,0))</f>
        <v>#N/A</v>
      </c>
      <c r="X757" s="171">
        <f t="shared" ca="1" si="36"/>
        <v>0</v>
      </c>
      <c r="AB757" s="171" t="str">
        <f t="shared" si="37"/>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8"/>
        <v/>
      </c>
      <c r="T758" s="156" t="str">
        <f ca="1">IF(B758="","",IF(ISERROR(MATCH($J758,SorP!$B$1:$B$5661,0)),"",INDIRECT("'SorP'!$A$"&amp;MATCH($J758,SorP!$B$1:$B$5661,0))))</f>
        <v/>
      </c>
      <c r="U758" s="169"/>
      <c r="V758" s="170" t="e">
        <f>IF(C758="",NA(),MATCH($B758&amp;$C758,'Smelter Look-up'!$J:$J,0))</f>
        <v>#N/A</v>
      </c>
      <c r="X758" s="171">
        <f t="shared" ca="1" si="36"/>
        <v>0</v>
      </c>
      <c r="AB758" s="171" t="str">
        <f t="shared" si="37"/>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8"/>
        <v/>
      </c>
      <c r="T759" s="156" t="str">
        <f ca="1">IF(B759="","",IF(ISERROR(MATCH($J759,SorP!$B$1:$B$5661,0)),"",INDIRECT("'SorP'!$A$"&amp;MATCH($J759,SorP!$B$1:$B$5661,0))))</f>
        <v/>
      </c>
      <c r="U759" s="169"/>
      <c r="V759" s="170" t="e">
        <f>IF(C759="",NA(),MATCH($B759&amp;$C759,'Smelter Look-up'!$J:$J,0))</f>
        <v>#N/A</v>
      </c>
      <c r="X759" s="171">
        <f t="shared" ca="1" si="36"/>
        <v>0</v>
      </c>
      <c r="AB759" s="171" t="str">
        <f t="shared" si="37"/>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8"/>
        <v/>
      </c>
      <c r="T760" s="156" t="str">
        <f ca="1">IF(B760="","",IF(ISERROR(MATCH($J760,SorP!$B$1:$B$5661,0)),"",INDIRECT("'SorP'!$A$"&amp;MATCH($J760,SorP!$B$1:$B$5661,0))))</f>
        <v/>
      </c>
      <c r="U760" s="169"/>
      <c r="V760" s="170" t="e">
        <f>IF(C760="",NA(),MATCH($B760&amp;$C760,'Smelter Look-up'!$J:$J,0))</f>
        <v>#N/A</v>
      </c>
      <c r="X760" s="171">
        <f t="shared" ca="1" si="36"/>
        <v>0</v>
      </c>
      <c r="AB760" s="171" t="str">
        <f t="shared" si="37"/>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8"/>
        <v/>
      </c>
      <c r="T761" s="156" t="str">
        <f ca="1">IF(B761="","",IF(ISERROR(MATCH($J761,SorP!$B$1:$B$5661,0)),"",INDIRECT("'SorP'!$A$"&amp;MATCH($J761,SorP!$B$1:$B$5661,0))))</f>
        <v/>
      </c>
      <c r="U761" s="169"/>
      <c r="V761" s="170" t="e">
        <f>IF(C761="",NA(),MATCH($B761&amp;$C761,'Smelter Look-up'!$J:$J,0))</f>
        <v>#N/A</v>
      </c>
      <c r="X761" s="171">
        <f t="shared" ca="1" si="36"/>
        <v>0</v>
      </c>
      <c r="AB761" s="171" t="str">
        <f t="shared" si="37"/>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8"/>
        <v/>
      </c>
      <c r="T762" s="156" t="str">
        <f ca="1">IF(B762="","",IF(ISERROR(MATCH($J762,SorP!$B$1:$B$5661,0)),"",INDIRECT("'SorP'!$A$"&amp;MATCH($J762,SorP!$B$1:$B$5661,0))))</f>
        <v/>
      </c>
      <c r="U762" s="169"/>
      <c r="V762" s="170" t="e">
        <f>IF(C762="",NA(),MATCH($B762&amp;$C762,'Smelter Look-up'!$J:$J,0))</f>
        <v>#N/A</v>
      </c>
      <c r="X762" s="171">
        <f t="shared" ca="1" si="36"/>
        <v>0</v>
      </c>
      <c r="AB762" s="171" t="str">
        <f t="shared" si="37"/>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8"/>
        <v/>
      </c>
      <c r="T763" s="156" t="str">
        <f ca="1">IF(B763="","",IF(ISERROR(MATCH($J763,SorP!$B$1:$B$5661,0)),"",INDIRECT("'SorP'!$A$"&amp;MATCH($J763,SorP!$B$1:$B$5661,0))))</f>
        <v/>
      </c>
      <c r="U763" s="169"/>
      <c r="V763" s="170" t="e">
        <f>IF(C763="",NA(),MATCH($B763&amp;$C763,'Smelter Look-up'!$J:$J,0))</f>
        <v>#N/A</v>
      </c>
      <c r="X763" s="171">
        <f t="shared" ca="1" si="36"/>
        <v>0</v>
      </c>
      <c r="AB763" s="171" t="str">
        <f t="shared" si="37"/>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8"/>
        <v/>
      </c>
      <c r="T764" s="156" t="str">
        <f ca="1">IF(B764="","",IF(ISERROR(MATCH($J764,SorP!$B$1:$B$5661,0)),"",INDIRECT("'SorP'!$A$"&amp;MATCH($J764,SorP!$B$1:$B$5661,0))))</f>
        <v/>
      </c>
      <c r="U764" s="169"/>
      <c r="V764" s="170" t="e">
        <f>IF(C764="",NA(),MATCH($B764&amp;$C764,'Smelter Look-up'!$J:$J,0))</f>
        <v>#N/A</v>
      </c>
      <c r="X764" s="171">
        <f t="shared" ca="1" si="36"/>
        <v>0</v>
      </c>
      <c r="AB764" s="171" t="str">
        <f t="shared" si="37"/>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8"/>
        <v/>
      </c>
      <c r="T765" s="156" t="str">
        <f ca="1">IF(B765="","",IF(ISERROR(MATCH($J765,SorP!$B$1:$B$5661,0)),"",INDIRECT("'SorP'!$A$"&amp;MATCH($J765,SorP!$B$1:$B$5661,0))))</f>
        <v/>
      </c>
      <c r="U765" s="169"/>
      <c r="V765" s="170" t="e">
        <f>IF(C765="",NA(),MATCH($B765&amp;$C765,'Smelter Look-up'!$J:$J,0))</f>
        <v>#N/A</v>
      </c>
      <c r="X765" s="171">
        <f t="shared" ca="1" si="36"/>
        <v>0</v>
      </c>
      <c r="AB765" s="171" t="str">
        <f t="shared" si="37"/>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8"/>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ref="X806:X869" ca="1" si="39">IF(AND(C806="Smelter not listed",OR(LEN(D806)=0,LEN(E806)=0)),1,0)</f>
        <v>0</v>
      </c>
      <c r="AB806" s="171" t="str">
        <f t="shared" ref="AB806:AB869" si="40">B806&amp;C806</f>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ref="S807:S870" ca="1" si="41">IF(B807="","",IF(ISERROR(MATCH($E807,CL,0)),"Unknown",INDIRECT("'C'!$A$"&amp;MATCH($E807,CL,0)+1)))</f>
        <v/>
      </c>
      <c r="T807" s="156" t="str">
        <f ca="1">IF(B807="","",IF(ISERROR(MATCH($J807,SorP!$B$1:$B$5661,0)),"",INDIRECT("'SorP'!$A$"&amp;MATCH($J807,SorP!$B$1:$B$5661,0))))</f>
        <v/>
      </c>
      <c r="U807" s="169"/>
      <c r="V807" s="170" t="e">
        <f>IF(C807="",NA(),MATCH($B807&amp;$C807,'Smelter Look-up'!$J:$J,0))</f>
        <v>#N/A</v>
      </c>
      <c r="X807" s="171">
        <f t="shared" ca="1" si="39"/>
        <v>0</v>
      </c>
      <c r="AB807" s="171" t="str">
        <f t="shared" si="40"/>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41"/>
        <v/>
      </c>
      <c r="T808" s="156" t="str">
        <f ca="1">IF(B808="","",IF(ISERROR(MATCH($J808,SorP!$B$1:$B$5661,0)),"",INDIRECT("'SorP'!$A$"&amp;MATCH($J808,SorP!$B$1:$B$5661,0))))</f>
        <v/>
      </c>
      <c r="U808" s="169"/>
      <c r="V808" s="170" t="e">
        <f>IF(C808="",NA(),MATCH($B808&amp;$C808,'Smelter Look-up'!$J:$J,0))</f>
        <v>#N/A</v>
      </c>
      <c r="X808" s="171">
        <f t="shared" ca="1" si="39"/>
        <v>0</v>
      </c>
      <c r="AB808" s="171" t="str">
        <f t="shared" si="40"/>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41"/>
        <v/>
      </c>
      <c r="T809" s="156" t="str">
        <f ca="1">IF(B809="","",IF(ISERROR(MATCH($J809,SorP!$B$1:$B$5661,0)),"",INDIRECT("'SorP'!$A$"&amp;MATCH($J809,SorP!$B$1:$B$5661,0))))</f>
        <v/>
      </c>
      <c r="U809" s="169"/>
      <c r="V809" s="170" t="e">
        <f>IF(C809="",NA(),MATCH($B809&amp;$C809,'Smelter Look-up'!$J:$J,0))</f>
        <v>#N/A</v>
      </c>
      <c r="X809" s="171">
        <f t="shared" ca="1" si="39"/>
        <v>0</v>
      </c>
      <c r="AB809" s="171" t="str">
        <f t="shared" si="40"/>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41"/>
        <v/>
      </c>
      <c r="T810" s="156" t="str">
        <f ca="1">IF(B810="","",IF(ISERROR(MATCH($J810,SorP!$B$1:$B$5661,0)),"",INDIRECT("'SorP'!$A$"&amp;MATCH($J810,SorP!$B$1:$B$5661,0))))</f>
        <v/>
      </c>
      <c r="U810" s="169"/>
      <c r="V810" s="170" t="e">
        <f>IF(C810="",NA(),MATCH($B810&amp;$C810,'Smelter Look-up'!$J:$J,0))</f>
        <v>#N/A</v>
      </c>
      <c r="X810" s="171">
        <f t="shared" ca="1" si="39"/>
        <v>0</v>
      </c>
      <c r="AB810" s="171" t="str">
        <f t="shared" si="40"/>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41"/>
        <v/>
      </c>
      <c r="T811" s="156" t="str">
        <f ca="1">IF(B811="","",IF(ISERROR(MATCH($J811,SorP!$B$1:$B$5661,0)),"",INDIRECT("'SorP'!$A$"&amp;MATCH($J811,SorP!$B$1:$B$5661,0))))</f>
        <v/>
      </c>
      <c r="U811" s="169"/>
      <c r="V811" s="170" t="e">
        <f>IF(C811="",NA(),MATCH($B811&amp;$C811,'Smelter Look-up'!$J:$J,0))</f>
        <v>#N/A</v>
      </c>
      <c r="X811" s="171">
        <f t="shared" ca="1" si="39"/>
        <v>0</v>
      </c>
      <c r="AB811" s="171" t="str">
        <f t="shared" si="40"/>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41"/>
        <v/>
      </c>
      <c r="T812" s="156" t="str">
        <f ca="1">IF(B812="","",IF(ISERROR(MATCH($J812,SorP!$B$1:$B$5661,0)),"",INDIRECT("'SorP'!$A$"&amp;MATCH($J812,SorP!$B$1:$B$5661,0))))</f>
        <v/>
      </c>
      <c r="U812" s="169"/>
      <c r="V812" s="170" t="e">
        <f>IF(C812="",NA(),MATCH($B812&amp;$C812,'Smelter Look-up'!$J:$J,0))</f>
        <v>#N/A</v>
      </c>
      <c r="X812" s="171">
        <f t="shared" ca="1" si="39"/>
        <v>0</v>
      </c>
      <c r="AB812" s="171" t="str">
        <f t="shared" si="40"/>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41"/>
        <v/>
      </c>
      <c r="T813" s="156" t="str">
        <f ca="1">IF(B813="","",IF(ISERROR(MATCH($J813,SorP!$B$1:$B$5661,0)),"",INDIRECT("'SorP'!$A$"&amp;MATCH($J813,SorP!$B$1:$B$5661,0))))</f>
        <v/>
      </c>
      <c r="U813" s="169"/>
      <c r="V813" s="170" t="e">
        <f>IF(C813="",NA(),MATCH($B813&amp;$C813,'Smelter Look-up'!$J:$J,0))</f>
        <v>#N/A</v>
      </c>
      <c r="X813" s="171">
        <f t="shared" ca="1" si="39"/>
        <v>0</v>
      </c>
      <c r="AB813" s="171" t="str">
        <f t="shared" si="40"/>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41"/>
        <v/>
      </c>
      <c r="T814" s="156" t="str">
        <f ca="1">IF(B814="","",IF(ISERROR(MATCH($J814,SorP!$B$1:$B$5661,0)),"",INDIRECT("'SorP'!$A$"&amp;MATCH($J814,SorP!$B$1:$B$5661,0))))</f>
        <v/>
      </c>
      <c r="U814" s="169"/>
      <c r="V814" s="170" t="e">
        <f>IF(C814="",NA(),MATCH($B814&amp;$C814,'Smelter Look-up'!$J:$J,0))</f>
        <v>#N/A</v>
      </c>
      <c r="X814" s="171">
        <f t="shared" ca="1" si="39"/>
        <v>0</v>
      </c>
      <c r="AB814" s="171" t="str">
        <f t="shared" si="40"/>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41"/>
        <v/>
      </c>
      <c r="T815" s="156" t="str">
        <f ca="1">IF(B815="","",IF(ISERROR(MATCH($J815,SorP!$B$1:$B$5661,0)),"",INDIRECT("'SorP'!$A$"&amp;MATCH($J815,SorP!$B$1:$B$5661,0))))</f>
        <v/>
      </c>
      <c r="U815" s="169"/>
      <c r="V815" s="170" t="e">
        <f>IF(C815="",NA(),MATCH($B815&amp;$C815,'Smelter Look-up'!$J:$J,0))</f>
        <v>#N/A</v>
      </c>
      <c r="X815" s="171">
        <f t="shared" ca="1" si="39"/>
        <v>0</v>
      </c>
      <c r="AB815" s="171" t="str">
        <f t="shared" si="40"/>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41"/>
        <v/>
      </c>
      <c r="T816" s="156" t="str">
        <f ca="1">IF(B816="","",IF(ISERROR(MATCH($J816,SorP!$B$1:$B$5661,0)),"",INDIRECT("'SorP'!$A$"&amp;MATCH($J816,SorP!$B$1:$B$5661,0))))</f>
        <v/>
      </c>
      <c r="U816" s="169"/>
      <c r="V816" s="170" t="e">
        <f>IF(C816="",NA(),MATCH($B816&amp;$C816,'Smelter Look-up'!$J:$J,0))</f>
        <v>#N/A</v>
      </c>
      <c r="X816" s="171">
        <f t="shared" ca="1" si="39"/>
        <v>0</v>
      </c>
      <c r="AB816" s="171" t="str">
        <f t="shared" si="40"/>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41"/>
        <v/>
      </c>
      <c r="T817" s="156" t="str">
        <f ca="1">IF(B817="","",IF(ISERROR(MATCH($J817,SorP!$B$1:$B$5661,0)),"",INDIRECT("'SorP'!$A$"&amp;MATCH($J817,SorP!$B$1:$B$5661,0))))</f>
        <v/>
      </c>
      <c r="U817" s="169"/>
      <c r="V817" s="170" t="e">
        <f>IF(C817="",NA(),MATCH($B817&amp;$C817,'Smelter Look-up'!$J:$J,0))</f>
        <v>#N/A</v>
      </c>
      <c r="X817" s="171">
        <f t="shared" ca="1" si="39"/>
        <v>0</v>
      </c>
      <c r="AB817" s="171" t="str">
        <f t="shared" si="40"/>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41"/>
        <v/>
      </c>
      <c r="T818" s="156" t="str">
        <f ca="1">IF(B818="","",IF(ISERROR(MATCH($J818,SorP!$B$1:$B$5661,0)),"",INDIRECT("'SorP'!$A$"&amp;MATCH($J818,SorP!$B$1:$B$5661,0))))</f>
        <v/>
      </c>
      <c r="U818" s="169"/>
      <c r="V818" s="170" t="e">
        <f>IF(C818="",NA(),MATCH($B818&amp;$C818,'Smelter Look-up'!$J:$J,0))</f>
        <v>#N/A</v>
      </c>
      <c r="X818" s="171">
        <f t="shared" ca="1" si="39"/>
        <v>0</v>
      </c>
      <c r="AB818" s="171" t="str">
        <f t="shared" si="40"/>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41"/>
        <v/>
      </c>
      <c r="T819" s="156" t="str">
        <f ca="1">IF(B819="","",IF(ISERROR(MATCH($J819,SorP!$B$1:$B$5661,0)),"",INDIRECT("'SorP'!$A$"&amp;MATCH($J819,SorP!$B$1:$B$5661,0))))</f>
        <v/>
      </c>
      <c r="U819" s="169"/>
      <c r="V819" s="170" t="e">
        <f>IF(C819="",NA(),MATCH($B819&amp;$C819,'Smelter Look-up'!$J:$J,0))</f>
        <v>#N/A</v>
      </c>
      <c r="X819" s="171">
        <f t="shared" ca="1" si="39"/>
        <v>0</v>
      </c>
      <c r="AB819" s="171" t="str">
        <f t="shared" si="40"/>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41"/>
        <v/>
      </c>
      <c r="T820" s="156" t="str">
        <f ca="1">IF(B820="","",IF(ISERROR(MATCH($J820,SorP!$B$1:$B$5661,0)),"",INDIRECT("'SorP'!$A$"&amp;MATCH($J820,SorP!$B$1:$B$5661,0))))</f>
        <v/>
      </c>
      <c r="U820" s="169"/>
      <c r="V820" s="170" t="e">
        <f>IF(C820="",NA(),MATCH($B820&amp;$C820,'Smelter Look-up'!$J:$J,0))</f>
        <v>#N/A</v>
      </c>
      <c r="X820" s="171">
        <f t="shared" ca="1" si="39"/>
        <v>0</v>
      </c>
      <c r="AB820" s="171" t="str">
        <f t="shared" si="40"/>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41"/>
        <v/>
      </c>
      <c r="T821" s="156" t="str">
        <f ca="1">IF(B821="","",IF(ISERROR(MATCH($J821,SorP!$B$1:$B$5661,0)),"",INDIRECT("'SorP'!$A$"&amp;MATCH($J821,SorP!$B$1:$B$5661,0))))</f>
        <v/>
      </c>
      <c r="U821" s="169"/>
      <c r="V821" s="170" t="e">
        <f>IF(C821="",NA(),MATCH($B821&amp;$C821,'Smelter Look-up'!$J:$J,0))</f>
        <v>#N/A</v>
      </c>
      <c r="X821" s="171">
        <f t="shared" ca="1" si="39"/>
        <v>0</v>
      </c>
      <c r="AB821" s="171" t="str">
        <f t="shared" si="40"/>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41"/>
        <v/>
      </c>
      <c r="T822" s="156" t="str">
        <f ca="1">IF(B822="","",IF(ISERROR(MATCH($J822,SorP!$B$1:$B$5661,0)),"",INDIRECT("'SorP'!$A$"&amp;MATCH($J822,SorP!$B$1:$B$5661,0))))</f>
        <v/>
      </c>
      <c r="U822" s="169"/>
      <c r="V822" s="170" t="e">
        <f>IF(C822="",NA(),MATCH($B822&amp;$C822,'Smelter Look-up'!$J:$J,0))</f>
        <v>#N/A</v>
      </c>
      <c r="X822" s="171">
        <f t="shared" ca="1" si="39"/>
        <v>0</v>
      </c>
      <c r="AB822" s="171" t="str">
        <f t="shared" si="40"/>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41"/>
        <v/>
      </c>
      <c r="T823" s="156" t="str">
        <f ca="1">IF(B823="","",IF(ISERROR(MATCH($J823,SorP!$B$1:$B$5661,0)),"",INDIRECT("'SorP'!$A$"&amp;MATCH($J823,SorP!$B$1:$B$5661,0))))</f>
        <v/>
      </c>
      <c r="U823" s="169"/>
      <c r="V823" s="170" t="e">
        <f>IF(C823="",NA(),MATCH($B823&amp;$C823,'Smelter Look-up'!$J:$J,0))</f>
        <v>#N/A</v>
      </c>
      <c r="X823" s="171">
        <f t="shared" ca="1" si="39"/>
        <v>0</v>
      </c>
      <c r="AB823" s="171" t="str">
        <f t="shared" si="40"/>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41"/>
        <v/>
      </c>
      <c r="T824" s="156" t="str">
        <f ca="1">IF(B824="","",IF(ISERROR(MATCH($J824,SorP!$B$1:$B$5661,0)),"",INDIRECT("'SorP'!$A$"&amp;MATCH($J824,SorP!$B$1:$B$5661,0))))</f>
        <v/>
      </c>
      <c r="U824" s="169"/>
      <c r="V824" s="170" t="e">
        <f>IF(C824="",NA(),MATCH($B824&amp;$C824,'Smelter Look-up'!$J:$J,0))</f>
        <v>#N/A</v>
      </c>
      <c r="X824" s="171">
        <f t="shared" ca="1" si="39"/>
        <v>0</v>
      </c>
      <c r="AB824" s="171" t="str">
        <f t="shared" si="40"/>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41"/>
        <v/>
      </c>
      <c r="T825" s="156" t="str">
        <f ca="1">IF(B825="","",IF(ISERROR(MATCH($J825,SorP!$B$1:$B$5661,0)),"",INDIRECT("'SorP'!$A$"&amp;MATCH($J825,SorP!$B$1:$B$5661,0))))</f>
        <v/>
      </c>
      <c r="U825" s="169"/>
      <c r="V825" s="170" t="e">
        <f>IF(C825="",NA(),MATCH($B825&amp;$C825,'Smelter Look-up'!$J:$J,0))</f>
        <v>#N/A</v>
      </c>
      <c r="X825" s="171">
        <f t="shared" ca="1" si="39"/>
        <v>0</v>
      </c>
      <c r="AB825" s="171" t="str">
        <f t="shared" si="40"/>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41"/>
        <v/>
      </c>
      <c r="T826" s="156" t="str">
        <f ca="1">IF(B826="","",IF(ISERROR(MATCH($J826,SorP!$B$1:$B$5661,0)),"",INDIRECT("'SorP'!$A$"&amp;MATCH($J826,SorP!$B$1:$B$5661,0))))</f>
        <v/>
      </c>
      <c r="U826" s="169"/>
      <c r="V826" s="170" t="e">
        <f>IF(C826="",NA(),MATCH($B826&amp;$C826,'Smelter Look-up'!$J:$J,0))</f>
        <v>#N/A</v>
      </c>
      <c r="X826" s="171">
        <f t="shared" ca="1" si="39"/>
        <v>0</v>
      </c>
      <c r="AB826" s="171" t="str">
        <f t="shared" si="40"/>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41"/>
        <v/>
      </c>
      <c r="T827" s="156" t="str">
        <f ca="1">IF(B827="","",IF(ISERROR(MATCH($J827,SorP!$B$1:$B$5661,0)),"",INDIRECT("'SorP'!$A$"&amp;MATCH($J827,SorP!$B$1:$B$5661,0))))</f>
        <v/>
      </c>
      <c r="U827" s="169"/>
      <c r="V827" s="170" t="e">
        <f>IF(C827="",NA(),MATCH($B827&amp;$C827,'Smelter Look-up'!$J:$J,0))</f>
        <v>#N/A</v>
      </c>
      <c r="X827" s="171">
        <f t="shared" ca="1" si="39"/>
        <v>0</v>
      </c>
      <c r="AB827" s="171" t="str">
        <f t="shared" si="40"/>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41"/>
        <v/>
      </c>
      <c r="T828" s="156" t="str">
        <f ca="1">IF(B828="","",IF(ISERROR(MATCH($J828,SorP!$B$1:$B$5661,0)),"",INDIRECT("'SorP'!$A$"&amp;MATCH($J828,SorP!$B$1:$B$5661,0))))</f>
        <v/>
      </c>
      <c r="U828" s="169"/>
      <c r="V828" s="170" t="e">
        <f>IF(C828="",NA(),MATCH($B828&amp;$C828,'Smelter Look-up'!$J:$J,0))</f>
        <v>#N/A</v>
      </c>
      <c r="X828" s="171">
        <f t="shared" ca="1" si="39"/>
        <v>0</v>
      </c>
      <c r="AB828" s="171" t="str">
        <f t="shared" si="40"/>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41"/>
        <v/>
      </c>
      <c r="T829" s="156" t="str">
        <f ca="1">IF(B829="","",IF(ISERROR(MATCH($J829,SorP!$B$1:$B$5661,0)),"",INDIRECT("'SorP'!$A$"&amp;MATCH($J829,SorP!$B$1:$B$5661,0))))</f>
        <v/>
      </c>
      <c r="U829" s="169"/>
      <c r="V829" s="170" t="e">
        <f>IF(C829="",NA(),MATCH($B829&amp;$C829,'Smelter Look-up'!$J:$J,0))</f>
        <v>#N/A</v>
      </c>
      <c r="X829" s="171">
        <f t="shared" ca="1" si="39"/>
        <v>0</v>
      </c>
      <c r="AB829" s="171" t="str">
        <f t="shared" si="40"/>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41"/>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ref="X870:X933" ca="1" si="42">IF(AND(C870="Smelter not listed",OR(LEN(D870)=0,LEN(E870)=0)),1,0)</f>
        <v>0</v>
      </c>
      <c r="AB870" s="171" t="str">
        <f t="shared" ref="AB870:AB933" si="43">B870&amp;C870</f>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ref="S871:S934" ca="1" si="44">IF(B871="","",IF(ISERROR(MATCH($E871,CL,0)),"Unknown",INDIRECT("'C'!$A$"&amp;MATCH($E871,CL,0)+1)))</f>
        <v/>
      </c>
      <c r="T871" s="156" t="str">
        <f ca="1">IF(B871="","",IF(ISERROR(MATCH($J871,SorP!$B$1:$B$5661,0)),"",INDIRECT("'SorP'!$A$"&amp;MATCH($J871,SorP!$B$1:$B$5661,0))))</f>
        <v/>
      </c>
      <c r="U871" s="169"/>
      <c r="V871" s="170" t="e">
        <f>IF(C871="",NA(),MATCH($B871&amp;$C871,'Smelter Look-up'!$J:$J,0))</f>
        <v>#N/A</v>
      </c>
      <c r="X871" s="171">
        <f t="shared" ca="1" si="42"/>
        <v>0</v>
      </c>
      <c r="AB871" s="171" t="str">
        <f t="shared" si="43"/>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4"/>
        <v/>
      </c>
      <c r="T872" s="156" t="str">
        <f ca="1">IF(B872="","",IF(ISERROR(MATCH($J872,SorP!$B$1:$B$5661,0)),"",INDIRECT("'SorP'!$A$"&amp;MATCH($J872,SorP!$B$1:$B$5661,0))))</f>
        <v/>
      </c>
      <c r="U872" s="169"/>
      <c r="V872" s="170" t="e">
        <f>IF(C872="",NA(),MATCH($B872&amp;$C872,'Smelter Look-up'!$J:$J,0))</f>
        <v>#N/A</v>
      </c>
      <c r="X872" s="171">
        <f t="shared" ca="1" si="42"/>
        <v>0</v>
      </c>
      <c r="AB872" s="171" t="str">
        <f t="shared" si="43"/>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4"/>
        <v/>
      </c>
      <c r="T873" s="156" t="str">
        <f ca="1">IF(B873="","",IF(ISERROR(MATCH($J873,SorP!$B$1:$B$5661,0)),"",INDIRECT("'SorP'!$A$"&amp;MATCH($J873,SorP!$B$1:$B$5661,0))))</f>
        <v/>
      </c>
      <c r="U873" s="169"/>
      <c r="V873" s="170" t="e">
        <f>IF(C873="",NA(),MATCH($B873&amp;$C873,'Smelter Look-up'!$J:$J,0))</f>
        <v>#N/A</v>
      </c>
      <c r="X873" s="171">
        <f t="shared" ca="1" si="42"/>
        <v>0</v>
      </c>
      <c r="AB873" s="171" t="str">
        <f t="shared" si="43"/>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4"/>
        <v/>
      </c>
      <c r="T874" s="156" t="str">
        <f ca="1">IF(B874="","",IF(ISERROR(MATCH($J874,SorP!$B$1:$B$5661,0)),"",INDIRECT("'SorP'!$A$"&amp;MATCH($J874,SorP!$B$1:$B$5661,0))))</f>
        <v/>
      </c>
      <c r="U874" s="169"/>
      <c r="V874" s="170" t="e">
        <f>IF(C874="",NA(),MATCH($B874&amp;$C874,'Smelter Look-up'!$J:$J,0))</f>
        <v>#N/A</v>
      </c>
      <c r="X874" s="171">
        <f t="shared" ca="1" si="42"/>
        <v>0</v>
      </c>
      <c r="AB874" s="171" t="str">
        <f t="shared" si="43"/>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4"/>
        <v/>
      </c>
      <c r="T875" s="156" t="str">
        <f ca="1">IF(B875="","",IF(ISERROR(MATCH($J875,SorP!$B$1:$B$5661,0)),"",INDIRECT("'SorP'!$A$"&amp;MATCH($J875,SorP!$B$1:$B$5661,0))))</f>
        <v/>
      </c>
      <c r="U875" s="169"/>
      <c r="V875" s="170" t="e">
        <f>IF(C875="",NA(),MATCH($B875&amp;$C875,'Smelter Look-up'!$J:$J,0))</f>
        <v>#N/A</v>
      </c>
      <c r="X875" s="171">
        <f t="shared" ca="1" si="42"/>
        <v>0</v>
      </c>
      <c r="AB875" s="171" t="str">
        <f t="shared" si="43"/>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4"/>
        <v/>
      </c>
      <c r="T876" s="156" t="str">
        <f ca="1">IF(B876="","",IF(ISERROR(MATCH($J876,SorP!$B$1:$B$5661,0)),"",INDIRECT("'SorP'!$A$"&amp;MATCH($J876,SorP!$B$1:$B$5661,0))))</f>
        <v/>
      </c>
      <c r="U876" s="169"/>
      <c r="V876" s="170" t="e">
        <f>IF(C876="",NA(),MATCH($B876&amp;$C876,'Smelter Look-up'!$J:$J,0))</f>
        <v>#N/A</v>
      </c>
      <c r="X876" s="171">
        <f t="shared" ca="1" si="42"/>
        <v>0</v>
      </c>
      <c r="AB876" s="171" t="str">
        <f t="shared" si="43"/>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4"/>
        <v/>
      </c>
      <c r="T877" s="156" t="str">
        <f ca="1">IF(B877="","",IF(ISERROR(MATCH($J877,SorP!$B$1:$B$5661,0)),"",INDIRECT("'SorP'!$A$"&amp;MATCH($J877,SorP!$B$1:$B$5661,0))))</f>
        <v/>
      </c>
      <c r="U877" s="169"/>
      <c r="V877" s="170" t="e">
        <f>IF(C877="",NA(),MATCH($B877&amp;$C877,'Smelter Look-up'!$J:$J,0))</f>
        <v>#N/A</v>
      </c>
      <c r="X877" s="171">
        <f t="shared" ca="1" si="42"/>
        <v>0</v>
      </c>
      <c r="AB877" s="171" t="str">
        <f t="shared" si="43"/>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4"/>
        <v/>
      </c>
      <c r="T878" s="156" t="str">
        <f ca="1">IF(B878="","",IF(ISERROR(MATCH($J878,SorP!$B$1:$B$5661,0)),"",INDIRECT("'SorP'!$A$"&amp;MATCH($J878,SorP!$B$1:$B$5661,0))))</f>
        <v/>
      </c>
      <c r="U878" s="169"/>
      <c r="V878" s="170" t="e">
        <f>IF(C878="",NA(),MATCH($B878&amp;$C878,'Smelter Look-up'!$J:$J,0))</f>
        <v>#N/A</v>
      </c>
      <c r="X878" s="171">
        <f t="shared" ca="1" si="42"/>
        <v>0</v>
      </c>
      <c r="AB878" s="171" t="str">
        <f t="shared" si="43"/>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4"/>
        <v/>
      </c>
      <c r="T879" s="156" t="str">
        <f ca="1">IF(B879="","",IF(ISERROR(MATCH($J879,SorP!$B$1:$B$5661,0)),"",INDIRECT("'SorP'!$A$"&amp;MATCH($J879,SorP!$B$1:$B$5661,0))))</f>
        <v/>
      </c>
      <c r="U879" s="169"/>
      <c r="V879" s="170" t="e">
        <f>IF(C879="",NA(),MATCH($B879&amp;$C879,'Smelter Look-up'!$J:$J,0))</f>
        <v>#N/A</v>
      </c>
      <c r="X879" s="171">
        <f t="shared" ca="1" si="42"/>
        <v>0</v>
      </c>
      <c r="AB879" s="171" t="str">
        <f t="shared" si="43"/>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4"/>
        <v/>
      </c>
      <c r="T880" s="156" t="str">
        <f ca="1">IF(B880="","",IF(ISERROR(MATCH($J880,SorP!$B$1:$B$5661,0)),"",INDIRECT("'SorP'!$A$"&amp;MATCH($J880,SorP!$B$1:$B$5661,0))))</f>
        <v/>
      </c>
      <c r="U880" s="169"/>
      <c r="V880" s="170" t="e">
        <f>IF(C880="",NA(),MATCH($B880&amp;$C880,'Smelter Look-up'!$J:$J,0))</f>
        <v>#N/A</v>
      </c>
      <c r="X880" s="171">
        <f t="shared" ca="1" si="42"/>
        <v>0</v>
      </c>
      <c r="AB880" s="171" t="str">
        <f t="shared" si="43"/>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4"/>
        <v/>
      </c>
      <c r="T881" s="156" t="str">
        <f ca="1">IF(B881="","",IF(ISERROR(MATCH($J881,SorP!$B$1:$B$5661,0)),"",INDIRECT("'SorP'!$A$"&amp;MATCH($J881,SorP!$B$1:$B$5661,0))))</f>
        <v/>
      </c>
      <c r="U881" s="169"/>
      <c r="V881" s="170" t="e">
        <f>IF(C881="",NA(),MATCH($B881&amp;$C881,'Smelter Look-up'!$J:$J,0))</f>
        <v>#N/A</v>
      </c>
      <c r="X881" s="171">
        <f t="shared" ca="1" si="42"/>
        <v>0</v>
      </c>
      <c r="AB881" s="171" t="str">
        <f t="shared" si="43"/>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4"/>
        <v/>
      </c>
      <c r="T882" s="156" t="str">
        <f ca="1">IF(B882="","",IF(ISERROR(MATCH($J882,SorP!$B$1:$B$5661,0)),"",INDIRECT("'SorP'!$A$"&amp;MATCH($J882,SorP!$B$1:$B$5661,0))))</f>
        <v/>
      </c>
      <c r="U882" s="169"/>
      <c r="V882" s="170" t="e">
        <f>IF(C882="",NA(),MATCH($B882&amp;$C882,'Smelter Look-up'!$J:$J,0))</f>
        <v>#N/A</v>
      </c>
      <c r="X882" s="171">
        <f t="shared" ca="1" si="42"/>
        <v>0</v>
      </c>
      <c r="AB882" s="171" t="str">
        <f t="shared" si="43"/>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4"/>
        <v/>
      </c>
      <c r="T883" s="156" t="str">
        <f ca="1">IF(B883="","",IF(ISERROR(MATCH($J883,SorP!$B$1:$B$5661,0)),"",INDIRECT("'SorP'!$A$"&amp;MATCH($J883,SorP!$B$1:$B$5661,0))))</f>
        <v/>
      </c>
      <c r="U883" s="169"/>
      <c r="V883" s="170" t="e">
        <f>IF(C883="",NA(),MATCH($B883&amp;$C883,'Smelter Look-up'!$J:$J,0))</f>
        <v>#N/A</v>
      </c>
      <c r="X883" s="171">
        <f t="shared" ca="1" si="42"/>
        <v>0</v>
      </c>
      <c r="AB883" s="171" t="str">
        <f t="shared" si="43"/>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4"/>
        <v/>
      </c>
      <c r="T884" s="156" t="str">
        <f ca="1">IF(B884="","",IF(ISERROR(MATCH($J884,SorP!$B$1:$B$5661,0)),"",INDIRECT("'SorP'!$A$"&amp;MATCH($J884,SorP!$B$1:$B$5661,0))))</f>
        <v/>
      </c>
      <c r="U884" s="169"/>
      <c r="V884" s="170" t="e">
        <f>IF(C884="",NA(),MATCH($B884&amp;$C884,'Smelter Look-up'!$J:$J,0))</f>
        <v>#N/A</v>
      </c>
      <c r="X884" s="171">
        <f t="shared" ca="1" si="42"/>
        <v>0</v>
      </c>
      <c r="AB884" s="171" t="str">
        <f t="shared" si="43"/>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4"/>
        <v/>
      </c>
      <c r="T885" s="156" t="str">
        <f ca="1">IF(B885="","",IF(ISERROR(MATCH($J885,SorP!$B$1:$B$5661,0)),"",INDIRECT("'SorP'!$A$"&amp;MATCH($J885,SorP!$B$1:$B$5661,0))))</f>
        <v/>
      </c>
      <c r="U885" s="169"/>
      <c r="V885" s="170" t="e">
        <f>IF(C885="",NA(),MATCH($B885&amp;$C885,'Smelter Look-up'!$J:$J,0))</f>
        <v>#N/A</v>
      </c>
      <c r="X885" s="171">
        <f t="shared" ca="1" si="42"/>
        <v>0</v>
      </c>
      <c r="AB885" s="171" t="str">
        <f t="shared" si="43"/>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4"/>
        <v/>
      </c>
      <c r="T886" s="156" t="str">
        <f ca="1">IF(B886="","",IF(ISERROR(MATCH($J886,SorP!$B$1:$B$5661,0)),"",INDIRECT("'SorP'!$A$"&amp;MATCH($J886,SorP!$B$1:$B$5661,0))))</f>
        <v/>
      </c>
      <c r="U886" s="169"/>
      <c r="V886" s="170" t="e">
        <f>IF(C886="",NA(),MATCH($B886&amp;$C886,'Smelter Look-up'!$J:$J,0))</f>
        <v>#N/A</v>
      </c>
      <c r="X886" s="171">
        <f t="shared" ca="1" si="42"/>
        <v>0</v>
      </c>
      <c r="AB886" s="171" t="str">
        <f t="shared" si="43"/>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4"/>
        <v/>
      </c>
      <c r="T887" s="156" t="str">
        <f ca="1">IF(B887="","",IF(ISERROR(MATCH($J887,SorP!$B$1:$B$5661,0)),"",INDIRECT("'SorP'!$A$"&amp;MATCH($J887,SorP!$B$1:$B$5661,0))))</f>
        <v/>
      </c>
      <c r="U887" s="169"/>
      <c r="V887" s="170" t="e">
        <f>IF(C887="",NA(),MATCH($B887&amp;$C887,'Smelter Look-up'!$J:$J,0))</f>
        <v>#N/A</v>
      </c>
      <c r="X887" s="171">
        <f t="shared" ca="1" si="42"/>
        <v>0</v>
      </c>
      <c r="AB887" s="171" t="str">
        <f t="shared" si="43"/>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4"/>
        <v/>
      </c>
      <c r="T888" s="156" t="str">
        <f ca="1">IF(B888="","",IF(ISERROR(MATCH($J888,SorP!$B$1:$B$5661,0)),"",INDIRECT("'SorP'!$A$"&amp;MATCH($J888,SorP!$B$1:$B$5661,0))))</f>
        <v/>
      </c>
      <c r="U888" s="169"/>
      <c r="V888" s="170" t="e">
        <f>IF(C888="",NA(),MATCH($B888&amp;$C888,'Smelter Look-up'!$J:$J,0))</f>
        <v>#N/A</v>
      </c>
      <c r="X888" s="171">
        <f t="shared" ca="1" si="42"/>
        <v>0</v>
      </c>
      <c r="AB888" s="171" t="str">
        <f t="shared" si="43"/>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4"/>
        <v/>
      </c>
      <c r="T889" s="156" t="str">
        <f ca="1">IF(B889="","",IF(ISERROR(MATCH($J889,SorP!$B$1:$B$5661,0)),"",INDIRECT("'SorP'!$A$"&amp;MATCH($J889,SorP!$B$1:$B$5661,0))))</f>
        <v/>
      </c>
      <c r="U889" s="169"/>
      <c r="V889" s="170" t="e">
        <f>IF(C889="",NA(),MATCH($B889&amp;$C889,'Smelter Look-up'!$J:$J,0))</f>
        <v>#N/A</v>
      </c>
      <c r="X889" s="171">
        <f t="shared" ca="1" si="42"/>
        <v>0</v>
      </c>
      <c r="AB889" s="171" t="str">
        <f t="shared" si="43"/>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4"/>
        <v/>
      </c>
      <c r="T890" s="156" t="str">
        <f ca="1">IF(B890="","",IF(ISERROR(MATCH($J890,SorP!$B$1:$B$5661,0)),"",INDIRECT("'SorP'!$A$"&amp;MATCH($J890,SorP!$B$1:$B$5661,0))))</f>
        <v/>
      </c>
      <c r="U890" s="169"/>
      <c r="V890" s="170" t="e">
        <f>IF(C890="",NA(),MATCH($B890&amp;$C890,'Smelter Look-up'!$J:$J,0))</f>
        <v>#N/A</v>
      </c>
      <c r="X890" s="171">
        <f t="shared" ca="1" si="42"/>
        <v>0</v>
      </c>
      <c r="AB890" s="171" t="str">
        <f t="shared" si="43"/>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4"/>
        <v/>
      </c>
      <c r="T891" s="156" t="str">
        <f ca="1">IF(B891="","",IF(ISERROR(MATCH($J891,SorP!$B$1:$B$5661,0)),"",INDIRECT("'SorP'!$A$"&amp;MATCH($J891,SorP!$B$1:$B$5661,0))))</f>
        <v/>
      </c>
      <c r="U891" s="169"/>
      <c r="V891" s="170" t="e">
        <f>IF(C891="",NA(),MATCH($B891&amp;$C891,'Smelter Look-up'!$J:$J,0))</f>
        <v>#N/A</v>
      </c>
      <c r="X891" s="171">
        <f t="shared" ca="1" si="42"/>
        <v>0</v>
      </c>
      <c r="AB891" s="171" t="str">
        <f t="shared" si="43"/>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4"/>
        <v/>
      </c>
      <c r="T892" s="156" t="str">
        <f ca="1">IF(B892="","",IF(ISERROR(MATCH($J892,SorP!$B$1:$B$5661,0)),"",INDIRECT("'SorP'!$A$"&amp;MATCH($J892,SorP!$B$1:$B$5661,0))))</f>
        <v/>
      </c>
      <c r="U892" s="169"/>
      <c r="V892" s="170" t="e">
        <f>IF(C892="",NA(),MATCH($B892&amp;$C892,'Smelter Look-up'!$J:$J,0))</f>
        <v>#N/A</v>
      </c>
      <c r="X892" s="171">
        <f t="shared" ca="1" si="42"/>
        <v>0</v>
      </c>
      <c r="AB892" s="171" t="str">
        <f t="shared" si="43"/>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4"/>
        <v/>
      </c>
      <c r="T893" s="156" t="str">
        <f ca="1">IF(B893="","",IF(ISERROR(MATCH($J893,SorP!$B$1:$B$5661,0)),"",INDIRECT("'SorP'!$A$"&amp;MATCH($J893,SorP!$B$1:$B$5661,0))))</f>
        <v/>
      </c>
      <c r="U893" s="169"/>
      <c r="V893" s="170" t="e">
        <f>IF(C893="",NA(),MATCH($B893&amp;$C893,'Smelter Look-up'!$J:$J,0))</f>
        <v>#N/A</v>
      </c>
      <c r="X893" s="171">
        <f t="shared" ca="1" si="42"/>
        <v>0</v>
      </c>
      <c r="AB893" s="171" t="str">
        <f t="shared" si="43"/>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4"/>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ref="X934:X997" ca="1" si="45">IF(AND(C934="Smelter not listed",OR(LEN(D934)=0,LEN(E934)=0)),1,0)</f>
        <v>0</v>
      </c>
      <c r="AB934" s="171" t="str">
        <f t="shared" ref="AB934:AB997" si="46">B934&amp;C934</f>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ref="S935:S998" ca="1" si="47">IF(B935="","",IF(ISERROR(MATCH($E935,CL,0)),"Unknown",INDIRECT("'C'!$A$"&amp;MATCH($E935,CL,0)+1)))</f>
        <v/>
      </c>
      <c r="T935" s="156" t="str">
        <f ca="1">IF(B935="","",IF(ISERROR(MATCH($J935,SorP!$B$1:$B$5661,0)),"",INDIRECT("'SorP'!$A$"&amp;MATCH($J935,SorP!$B$1:$B$5661,0))))</f>
        <v/>
      </c>
      <c r="U935" s="169"/>
      <c r="V935" s="170" t="e">
        <f>IF(C935="",NA(),MATCH($B935&amp;$C935,'Smelter Look-up'!$J:$J,0))</f>
        <v>#N/A</v>
      </c>
      <c r="X935" s="171">
        <f t="shared" ca="1" si="45"/>
        <v>0</v>
      </c>
      <c r="AB935" s="171" t="str">
        <f t="shared" si="46"/>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7"/>
        <v/>
      </c>
      <c r="T936" s="156" t="str">
        <f ca="1">IF(B936="","",IF(ISERROR(MATCH($J936,SorP!$B$1:$B$5661,0)),"",INDIRECT("'SorP'!$A$"&amp;MATCH($J936,SorP!$B$1:$B$5661,0))))</f>
        <v/>
      </c>
      <c r="U936" s="169"/>
      <c r="V936" s="170" t="e">
        <f>IF(C936="",NA(),MATCH($B936&amp;$C936,'Smelter Look-up'!$J:$J,0))</f>
        <v>#N/A</v>
      </c>
      <c r="X936" s="171">
        <f t="shared" ca="1" si="45"/>
        <v>0</v>
      </c>
      <c r="AB936" s="171" t="str">
        <f t="shared" si="46"/>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7"/>
        <v/>
      </c>
      <c r="T937" s="156" t="str">
        <f ca="1">IF(B937="","",IF(ISERROR(MATCH($J937,SorP!$B$1:$B$5661,0)),"",INDIRECT("'SorP'!$A$"&amp;MATCH($J937,SorP!$B$1:$B$5661,0))))</f>
        <v/>
      </c>
      <c r="U937" s="169"/>
      <c r="V937" s="170" t="e">
        <f>IF(C937="",NA(),MATCH($B937&amp;$C937,'Smelter Look-up'!$J:$J,0))</f>
        <v>#N/A</v>
      </c>
      <c r="X937" s="171">
        <f t="shared" ca="1" si="45"/>
        <v>0</v>
      </c>
      <c r="AB937" s="171" t="str">
        <f t="shared" si="46"/>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7"/>
        <v/>
      </c>
      <c r="T938" s="156" t="str">
        <f ca="1">IF(B938="","",IF(ISERROR(MATCH($J938,SorP!$B$1:$B$5661,0)),"",INDIRECT("'SorP'!$A$"&amp;MATCH($J938,SorP!$B$1:$B$5661,0))))</f>
        <v/>
      </c>
      <c r="U938" s="169"/>
      <c r="V938" s="170" t="e">
        <f>IF(C938="",NA(),MATCH($B938&amp;$C938,'Smelter Look-up'!$J:$J,0))</f>
        <v>#N/A</v>
      </c>
      <c r="X938" s="171">
        <f t="shared" ca="1" si="45"/>
        <v>0</v>
      </c>
      <c r="AB938" s="171" t="str">
        <f t="shared" si="46"/>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7"/>
        <v/>
      </c>
      <c r="T939" s="156" t="str">
        <f ca="1">IF(B939="","",IF(ISERROR(MATCH($J939,SorP!$B$1:$B$5661,0)),"",INDIRECT("'SorP'!$A$"&amp;MATCH($J939,SorP!$B$1:$B$5661,0))))</f>
        <v/>
      </c>
      <c r="U939" s="169"/>
      <c r="V939" s="170" t="e">
        <f>IF(C939="",NA(),MATCH($B939&amp;$C939,'Smelter Look-up'!$J:$J,0))</f>
        <v>#N/A</v>
      </c>
      <c r="X939" s="171">
        <f t="shared" ca="1" si="45"/>
        <v>0</v>
      </c>
      <c r="AB939" s="171" t="str">
        <f t="shared" si="46"/>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7"/>
        <v/>
      </c>
      <c r="T940" s="156" t="str">
        <f ca="1">IF(B940="","",IF(ISERROR(MATCH($J940,SorP!$B$1:$B$5661,0)),"",INDIRECT("'SorP'!$A$"&amp;MATCH($J940,SorP!$B$1:$B$5661,0))))</f>
        <v/>
      </c>
      <c r="U940" s="169"/>
      <c r="V940" s="170" t="e">
        <f>IF(C940="",NA(),MATCH($B940&amp;$C940,'Smelter Look-up'!$J:$J,0))</f>
        <v>#N/A</v>
      </c>
      <c r="X940" s="171">
        <f t="shared" ca="1" si="45"/>
        <v>0</v>
      </c>
      <c r="AB940" s="171" t="str">
        <f t="shared" si="46"/>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7"/>
        <v/>
      </c>
      <c r="T941" s="156" t="str">
        <f ca="1">IF(B941="","",IF(ISERROR(MATCH($J941,SorP!$B$1:$B$5661,0)),"",INDIRECT("'SorP'!$A$"&amp;MATCH($J941,SorP!$B$1:$B$5661,0))))</f>
        <v/>
      </c>
      <c r="U941" s="169"/>
      <c r="V941" s="170" t="e">
        <f>IF(C941="",NA(),MATCH($B941&amp;$C941,'Smelter Look-up'!$J:$J,0))</f>
        <v>#N/A</v>
      </c>
      <c r="X941" s="171">
        <f t="shared" ca="1" si="45"/>
        <v>0</v>
      </c>
      <c r="AB941" s="171" t="str">
        <f t="shared" si="46"/>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7"/>
        <v/>
      </c>
      <c r="T942" s="156" t="str">
        <f ca="1">IF(B942="","",IF(ISERROR(MATCH($J942,SorP!$B$1:$B$5661,0)),"",INDIRECT("'SorP'!$A$"&amp;MATCH($J942,SorP!$B$1:$B$5661,0))))</f>
        <v/>
      </c>
      <c r="U942" s="169"/>
      <c r="V942" s="170" t="e">
        <f>IF(C942="",NA(),MATCH($B942&amp;$C942,'Smelter Look-up'!$J:$J,0))</f>
        <v>#N/A</v>
      </c>
      <c r="X942" s="171">
        <f t="shared" ca="1" si="45"/>
        <v>0</v>
      </c>
      <c r="AB942" s="171" t="str">
        <f t="shared" si="46"/>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7"/>
        <v/>
      </c>
      <c r="T943" s="156" t="str">
        <f ca="1">IF(B943="","",IF(ISERROR(MATCH($J943,SorP!$B$1:$B$5661,0)),"",INDIRECT("'SorP'!$A$"&amp;MATCH($J943,SorP!$B$1:$B$5661,0))))</f>
        <v/>
      </c>
      <c r="U943" s="169"/>
      <c r="V943" s="170" t="e">
        <f>IF(C943="",NA(),MATCH($B943&amp;$C943,'Smelter Look-up'!$J:$J,0))</f>
        <v>#N/A</v>
      </c>
      <c r="X943" s="171">
        <f t="shared" ca="1" si="45"/>
        <v>0</v>
      </c>
      <c r="AB943" s="171" t="str">
        <f t="shared" si="46"/>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7"/>
        <v/>
      </c>
      <c r="T944" s="156" t="str">
        <f ca="1">IF(B944="","",IF(ISERROR(MATCH($J944,SorP!$B$1:$B$5661,0)),"",INDIRECT("'SorP'!$A$"&amp;MATCH($J944,SorP!$B$1:$B$5661,0))))</f>
        <v/>
      </c>
      <c r="U944" s="169"/>
      <c r="V944" s="170" t="e">
        <f>IF(C944="",NA(),MATCH($B944&amp;$C944,'Smelter Look-up'!$J:$J,0))</f>
        <v>#N/A</v>
      </c>
      <c r="X944" s="171">
        <f t="shared" ca="1" si="45"/>
        <v>0</v>
      </c>
      <c r="AB944" s="171" t="str">
        <f t="shared" si="46"/>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7"/>
        <v/>
      </c>
      <c r="T945" s="156" t="str">
        <f ca="1">IF(B945="","",IF(ISERROR(MATCH($J945,SorP!$B$1:$B$5661,0)),"",INDIRECT("'SorP'!$A$"&amp;MATCH($J945,SorP!$B$1:$B$5661,0))))</f>
        <v/>
      </c>
      <c r="U945" s="169"/>
      <c r="V945" s="170" t="e">
        <f>IF(C945="",NA(),MATCH($B945&amp;$C945,'Smelter Look-up'!$J:$J,0))</f>
        <v>#N/A</v>
      </c>
      <c r="X945" s="171">
        <f t="shared" ca="1" si="45"/>
        <v>0</v>
      </c>
      <c r="AB945" s="171" t="str">
        <f t="shared" si="46"/>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7"/>
        <v/>
      </c>
      <c r="T946" s="156" t="str">
        <f ca="1">IF(B946="","",IF(ISERROR(MATCH($J946,SorP!$B$1:$B$5661,0)),"",INDIRECT("'SorP'!$A$"&amp;MATCH($J946,SorP!$B$1:$B$5661,0))))</f>
        <v/>
      </c>
      <c r="U946" s="169"/>
      <c r="V946" s="170" t="e">
        <f>IF(C946="",NA(),MATCH($B946&amp;$C946,'Smelter Look-up'!$J:$J,0))</f>
        <v>#N/A</v>
      </c>
      <c r="X946" s="171">
        <f t="shared" ca="1" si="45"/>
        <v>0</v>
      </c>
      <c r="AB946" s="171" t="str">
        <f t="shared" si="46"/>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7"/>
        <v/>
      </c>
      <c r="T947" s="156" t="str">
        <f ca="1">IF(B947="","",IF(ISERROR(MATCH($J947,SorP!$B$1:$B$5661,0)),"",INDIRECT("'SorP'!$A$"&amp;MATCH($J947,SorP!$B$1:$B$5661,0))))</f>
        <v/>
      </c>
      <c r="U947" s="169"/>
      <c r="V947" s="170" t="e">
        <f>IF(C947="",NA(),MATCH($B947&amp;$C947,'Smelter Look-up'!$J:$J,0))</f>
        <v>#N/A</v>
      </c>
      <c r="X947" s="171">
        <f t="shared" ca="1" si="45"/>
        <v>0</v>
      </c>
      <c r="AB947" s="171" t="str">
        <f t="shared" si="46"/>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7"/>
        <v/>
      </c>
      <c r="T948" s="156" t="str">
        <f ca="1">IF(B948="","",IF(ISERROR(MATCH($J948,SorP!$B$1:$B$5661,0)),"",INDIRECT("'SorP'!$A$"&amp;MATCH($J948,SorP!$B$1:$B$5661,0))))</f>
        <v/>
      </c>
      <c r="U948" s="169"/>
      <c r="V948" s="170" t="e">
        <f>IF(C948="",NA(),MATCH($B948&amp;$C948,'Smelter Look-up'!$J:$J,0))</f>
        <v>#N/A</v>
      </c>
      <c r="X948" s="171">
        <f t="shared" ca="1" si="45"/>
        <v>0</v>
      </c>
      <c r="AB948" s="171" t="str">
        <f t="shared" si="46"/>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7"/>
        <v/>
      </c>
      <c r="T949" s="156" t="str">
        <f ca="1">IF(B949="","",IF(ISERROR(MATCH($J949,SorP!$B$1:$B$5661,0)),"",INDIRECT("'SorP'!$A$"&amp;MATCH($J949,SorP!$B$1:$B$5661,0))))</f>
        <v/>
      </c>
      <c r="U949" s="169"/>
      <c r="V949" s="170" t="e">
        <f>IF(C949="",NA(),MATCH($B949&amp;$C949,'Smelter Look-up'!$J:$J,0))</f>
        <v>#N/A</v>
      </c>
      <c r="X949" s="171">
        <f t="shared" ca="1" si="45"/>
        <v>0</v>
      </c>
      <c r="AB949" s="171" t="str">
        <f t="shared" si="46"/>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7"/>
        <v/>
      </c>
      <c r="T950" s="156" t="str">
        <f ca="1">IF(B950="","",IF(ISERROR(MATCH($J950,SorP!$B$1:$B$5661,0)),"",INDIRECT("'SorP'!$A$"&amp;MATCH($J950,SorP!$B$1:$B$5661,0))))</f>
        <v/>
      </c>
      <c r="U950" s="169"/>
      <c r="V950" s="170" t="e">
        <f>IF(C950="",NA(),MATCH($B950&amp;$C950,'Smelter Look-up'!$J:$J,0))</f>
        <v>#N/A</v>
      </c>
      <c r="X950" s="171">
        <f t="shared" ca="1" si="45"/>
        <v>0</v>
      </c>
      <c r="AB950" s="171" t="str">
        <f t="shared" si="46"/>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7"/>
        <v/>
      </c>
      <c r="T951" s="156" t="str">
        <f ca="1">IF(B951="","",IF(ISERROR(MATCH($J951,SorP!$B$1:$B$5661,0)),"",INDIRECT("'SorP'!$A$"&amp;MATCH($J951,SorP!$B$1:$B$5661,0))))</f>
        <v/>
      </c>
      <c r="U951" s="169"/>
      <c r="V951" s="170" t="e">
        <f>IF(C951="",NA(),MATCH($B951&amp;$C951,'Smelter Look-up'!$J:$J,0))</f>
        <v>#N/A</v>
      </c>
      <c r="X951" s="171">
        <f t="shared" ca="1" si="45"/>
        <v>0</v>
      </c>
      <c r="AB951" s="171" t="str">
        <f t="shared" si="46"/>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7"/>
        <v/>
      </c>
      <c r="T952" s="156" t="str">
        <f ca="1">IF(B952="","",IF(ISERROR(MATCH($J952,SorP!$B$1:$B$5661,0)),"",INDIRECT("'SorP'!$A$"&amp;MATCH($J952,SorP!$B$1:$B$5661,0))))</f>
        <v/>
      </c>
      <c r="U952" s="169"/>
      <c r="V952" s="170" t="e">
        <f>IF(C952="",NA(),MATCH($B952&amp;$C952,'Smelter Look-up'!$J:$J,0))</f>
        <v>#N/A</v>
      </c>
      <c r="X952" s="171">
        <f t="shared" ca="1" si="45"/>
        <v>0</v>
      </c>
      <c r="AB952" s="171" t="str">
        <f t="shared" si="46"/>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7"/>
        <v/>
      </c>
      <c r="T953" s="156" t="str">
        <f ca="1">IF(B953="","",IF(ISERROR(MATCH($J953,SorP!$B$1:$B$5661,0)),"",INDIRECT("'SorP'!$A$"&amp;MATCH($J953,SorP!$B$1:$B$5661,0))))</f>
        <v/>
      </c>
      <c r="U953" s="169"/>
      <c r="V953" s="170" t="e">
        <f>IF(C953="",NA(),MATCH($B953&amp;$C953,'Smelter Look-up'!$J:$J,0))</f>
        <v>#N/A</v>
      </c>
      <c r="X953" s="171">
        <f t="shared" ca="1" si="45"/>
        <v>0</v>
      </c>
      <c r="AB953" s="171" t="str">
        <f t="shared" si="46"/>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7"/>
        <v/>
      </c>
      <c r="T954" s="156" t="str">
        <f ca="1">IF(B954="","",IF(ISERROR(MATCH($J954,SorP!$B$1:$B$5661,0)),"",INDIRECT("'SorP'!$A$"&amp;MATCH($J954,SorP!$B$1:$B$5661,0))))</f>
        <v/>
      </c>
      <c r="U954" s="169"/>
      <c r="V954" s="170" t="e">
        <f>IF(C954="",NA(),MATCH($B954&amp;$C954,'Smelter Look-up'!$J:$J,0))</f>
        <v>#N/A</v>
      </c>
      <c r="X954" s="171">
        <f t="shared" ca="1" si="45"/>
        <v>0</v>
      </c>
      <c r="AB954" s="171" t="str">
        <f t="shared" si="46"/>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7"/>
        <v/>
      </c>
      <c r="T955" s="156" t="str">
        <f ca="1">IF(B955="","",IF(ISERROR(MATCH($J955,SorP!$B$1:$B$5661,0)),"",INDIRECT("'SorP'!$A$"&amp;MATCH($J955,SorP!$B$1:$B$5661,0))))</f>
        <v/>
      </c>
      <c r="U955" s="169"/>
      <c r="V955" s="170" t="e">
        <f>IF(C955="",NA(),MATCH($B955&amp;$C955,'Smelter Look-up'!$J:$J,0))</f>
        <v>#N/A</v>
      </c>
      <c r="X955" s="171">
        <f t="shared" ca="1" si="45"/>
        <v>0</v>
      </c>
      <c r="AB955" s="171" t="str">
        <f t="shared" si="46"/>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7"/>
        <v/>
      </c>
      <c r="T956" s="156" t="str">
        <f ca="1">IF(B956="","",IF(ISERROR(MATCH($J956,SorP!$B$1:$B$5661,0)),"",INDIRECT("'SorP'!$A$"&amp;MATCH($J956,SorP!$B$1:$B$5661,0))))</f>
        <v/>
      </c>
      <c r="U956" s="169"/>
      <c r="V956" s="170" t="e">
        <f>IF(C956="",NA(),MATCH($B956&amp;$C956,'Smelter Look-up'!$J:$J,0))</f>
        <v>#N/A</v>
      </c>
      <c r="X956" s="171">
        <f t="shared" ca="1" si="45"/>
        <v>0</v>
      </c>
      <c r="AB956" s="171" t="str">
        <f t="shared" si="46"/>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7"/>
        <v/>
      </c>
      <c r="T957" s="156" t="str">
        <f ca="1">IF(B957="","",IF(ISERROR(MATCH($J957,SorP!$B$1:$B$5661,0)),"",INDIRECT("'SorP'!$A$"&amp;MATCH($J957,SorP!$B$1:$B$5661,0))))</f>
        <v/>
      </c>
      <c r="U957" s="169"/>
      <c r="V957" s="170" t="e">
        <f>IF(C957="",NA(),MATCH($B957&amp;$C957,'Smelter Look-up'!$J:$J,0))</f>
        <v>#N/A</v>
      </c>
      <c r="X957" s="171">
        <f t="shared" ca="1" si="45"/>
        <v>0</v>
      </c>
      <c r="AB957" s="171" t="str">
        <f t="shared" si="46"/>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7"/>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ref="X998:X1061" ca="1" si="48">IF(AND(C998="Smelter not listed",OR(LEN(D998)=0,LEN(E998)=0)),1,0)</f>
        <v>0</v>
      </c>
      <c r="AB998" s="171" t="str">
        <f t="shared" ref="AB998:AB1061" si="49">B998&amp;C998</f>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ref="S999:S1062" ca="1" si="50">IF(B999="","",IF(ISERROR(MATCH($E999,CL,0)),"Unknown",INDIRECT("'C'!$A$"&amp;MATCH($E999,CL,0)+1)))</f>
        <v/>
      </c>
      <c r="T999" s="156" t="str">
        <f ca="1">IF(B999="","",IF(ISERROR(MATCH($J999,SorP!$B$1:$B$5661,0)),"",INDIRECT("'SorP'!$A$"&amp;MATCH($J999,SorP!$B$1:$B$5661,0))))</f>
        <v/>
      </c>
      <c r="U999" s="169"/>
      <c r="V999" s="170" t="e">
        <f>IF(C999="",NA(),MATCH($B999&amp;$C999,'Smelter Look-up'!$J:$J,0))</f>
        <v>#N/A</v>
      </c>
      <c r="X999" s="171">
        <f t="shared" ca="1" si="48"/>
        <v>0</v>
      </c>
      <c r="AB999" s="171" t="str">
        <f t="shared" si="49"/>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50"/>
        <v/>
      </c>
      <c r="T1000" s="156" t="str">
        <f ca="1">IF(B1000="","",IF(ISERROR(MATCH($J1000,SorP!$B$1:$B$5661,0)),"",INDIRECT("'SorP'!$A$"&amp;MATCH($J1000,SorP!$B$1:$B$5661,0))))</f>
        <v/>
      </c>
      <c r="U1000" s="169"/>
      <c r="V1000" s="170" t="e">
        <f>IF(C1000="",NA(),MATCH($B1000&amp;$C1000,'Smelter Look-up'!$J:$J,0))</f>
        <v>#N/A</v>
      </c>
      <c r="X1000" s="171">
        <f t="shared" ca="1" si="48"/>
        <v>0</v>
      </c>
      <c r="AB1000" s="171" t="str">
        <f t="shared" si="49"/>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50"/>
        <v/>
      </c>
      <c r="T1001" s="156" t="str">
        <f ca="1">IF(B1001="","",IF(ISERROR(MATCH($J1001,SorP!$B$1:$B$5661,0)),"",INDIRECT("'SorP'!$A$"&amp;MATCH($J1001,SorP!$B$1:$B$5661,0))))</f>
        <v/>
      </c>
      <c r="U1001" s="169"/>
      <c r="V1001" s="170" t="e">
        <f>IF(C1001="",NA(),MATCH($B1001&amp;$C1001,'Smelter Look-up'!$J:$J,0))</f>
        <v>#N/A</v>
      </c>
      <c r="X1001" s="171">
        <f t="shared" ca="1" si="48"/>
        <v>0</v>
      </c>
      <c r="AB1001" s="171" t="str">
        <f t="shared" si="49"/>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50"/>
        <v/>
      </c>
      <c r="T1002" s="156" t="str">
        <f ca="1">IF(B1002="","",IF(ISERROR(MATCH($J1002,SorP!$B$1:$B$5661,0)),"",INDIRECT("'SorP'!$A$"&amp;MATCH($J1002,SorP!$B$1:$B$5661,0))))</f>
        <v/>
      </c>
      <c r="U1002" s="169"/>
      <c r="V1002" s="170" t="e">
        <f>IF(C1002="",NA(),MATCH($B1002&amp;$C1002,'Smelter Look-up'!$J:$J,0))</f>
        <v>#N/A</v>
      </c>
      <c r="X1002" s="171">
        <f t="shared" ca="1" si="48"/>
        <v>0</v>
      </c>
      <c r="AB1002" s="171" t="str">
        <f t="shared" si="49"/>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50"/>
        <v/>
      </c>
      <c r="T1003" s="156" t="str">
        <f ca="1">IF(B1003="","",IF(ISERROR(MATCH($J1003,SorP!$B$1:$B$5661,0)),"",INDIRECT("'SorP'!$A$"&amp;MATCH($J1003,SorP!$B$1:$B$5661,0))))</f>
        <v/>
      </c>
      <c r="U1003" s="169"/>
      <c r="V1003" s="170" t="e">
        <f>IF(C1003="",NA(),MATCH($B1003&amp;$C1003,'Smelter Look-up'!$J:$J,0))</f>
        <v>#N/A</v>
      </c>
      <c r="X1003" s="171">
        <f t="shared" ca="1" si="48"/>
        <v>0</v>
      </c>
      <c r="AB1003" s="171" t="str">
        <f t="shared" si="49"/>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50"/>
        <v/>
      </c>
      <c r="T1004" s="156" t="str">
        <f ca="1">IF(B1004="","",IF(ISERROR(MATCH($J1004,SorP!$B$1:$B$5661,0)),"",INDIRECT("'SorP'!$A$"&amp;MATCH($J1004,SorP!$B$1:$B$5661,0))))</f>
        <v/>
      </c>
      <c r="U1004" s="169"/>
      <c r="V1004" s="170" t="e">
        <f>IF(C1004="",NA(),MATCH($B1004&amp;$C1004,'Smelter Look-up'!$J:$J,0))</f>
        <v>#N/A</v>
      </c>
      <c r="X1004" s="171">
        <f t="shared" ca="1" si="48"/>
        <v>0</v>
      </c>
      <c r="AB1004" s="171" t="str">
        <f t="shared" si="49"/>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50"/>
        <v/>
      </c>
      <c r="T1005" s="156" t="str">
        <f ca="1">IF(B1005="","",IF(ISERROR(MATCH($J1005,SorP!$B$1:$B$5661,0)),"",INDIRECT("'SorP'!$A$"&amp;MATCH($J1005,SorP!$B$1:$B$5661,0))))</f>
        <v/>
      </c>
      <c r="U1005" s="169"/>
      <c r="V1005" s="170" t="e">
        <f>IF(C1005="",NA(),MATCH($B1005&amp;$C1005,'Smelter Look-up'!$J:$J,0))</f>
        <v>#N/A</v>
      </c>
      <c r="X1005" s="171">
        <f t="shared" ca="1" si="48"/>
        <v>0</v>
      </c>
      <c r="AB1005" s="171" t="str">
        <f t="shared" si="49"/>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50"/>
        <v/>
      </c>
      <c r="T1006" s="156" t="str">
        <f ca="1">IF(B1006="","",IF(ISERROR(MATCH($J1006,SorP!$B$1:$B$5661,0)),"",INDIRECT("'SorP'!$A$"&amp;MATCH($J1006,SorP!$B$1:$B$5661,0))))</f>
        <v/>
      </c>
      <c r="U1006" s="169"/>
      <c r="V1006" s="170" t="e">
        <f>IF(C1006="",NA(),MATCH($B1006&amp;$C1006,'Smelter Look-up'!$J:$J,0))</f>
        <v>#N/A</v>
      </c>
      <c r="X1006" s="171">
        <f t="shared" ca="1" si="48"/>
        <v>0</v>
      </c>
      <c r="AB1006" s="171" t="str">
        <f t="shared" si="49"/>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50"/>
        <v/>
      </c>
      <c r="T1007" s="156" t="str">
        <f ca="1">IF(B1007="","",IF(ISERROR(MATCH($J1007,SorP!$B$1:$B$5661,0)),"",INDIRECT("'SorP'!$A$"&amp;MATCH($J1007,SorP!$B$1:$B$5661,0))))</f>
        <v/>
      </c>
      <c r="U1007" s="169"/>
      <c r="V1007" s="170" t="e">
        <f>IF(C1007="",NA(),MATCH($B1007&amp;$C1007,'Smelter Look-up'!$J:$J,0))</f>
        <v>#N/A</v>
      </c>
      <c r="X1007" s="171">
        <f t="shared" ca="1" si="48"/>
        <v>0</v>
      </c>
      <c r="AB1007" s="171" t="str">
        <f t="shared" si="49"/>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50"/>
        <v/>
      </c>
      <c r="T1008" s="156" t="str">
        <f ca="1">IF(B1008="","",IF(ISERROR(MATCH($J1008,SorP!$B$1:$B$5661,0)),"",INDIRECT("'SorP'!$A$"&amp;MATCH($J1008,SorP!$B$1:$B$5661,0))))</f>
        <v/>
      </c>
      <c r="U1008" s="169"/>
      <c r="V1008" s="170" t="e">
        <f>IF(C1008="",NA(),MATCH($B1008&amp;$C1008,'Smelter Look-up'!$J:$J,0))</f>
        <v>#N/A</v>
      </c>
      <c r="X1008" s="171">
        <f t="shared" ca="1" si="48"/>
        <v>0</v>
      </c>
      <c r="AB1008" s="171" t="str">
        <f t="shared" si="49"/>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50"/>
        <v/>
      </c>
      <c r="T1009" s="156" t="str">
        <f ca="1">IF(B1009="","",IF(ISERROR(MATCH($J1009,SorP!$B$1:$B$5661,0)),"",INDIRECT("'SorP'!$A$"&amp;MATCH($J1009,SorP!$B$1:$B$5661,0))))</f>
        <v/>
      </c>
      <c r="U1009" s="169"/>
      <c r="V1009" s="170" t="e">
        <f>IF(C1009="",NA(),MATCH($B1009&amp;$C1009,'Smelter Look-up'!$J:$J,0))</f>
        <v>#N/A</v>
      </c>
      <c r="X1009" s="171">
        <f t="shared" ca="1" si="48"/>
        <v>0</v>
      </c>
      <c r="AB1009" s="171" t="str">
        <f t="shared" si="49"/>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50"/>
        <v/>
      </c>
      <c r="T1010" s="156" t="str">
        <f ca="1">IF(B1010="","",IF(ISERROR(MATCH($J1010,SorP!$B$1:$B$5661,0)),"",INDIRECT("'SorP'!$A$"&amp;MATCH($J1010,SorP!$B$1:$B$5661,0))))</f>
        <v/>
      </c>
      <c r="U1010" s="169"/>
      <c r="V1010" s="170" t="e">
        <f>IF(C1010="",NA(),MATCH($B1010&amp;$C1010,'Smelter Look-up'!$J:$J,0))</f>
        <v>#N/A</v>
      </c>
      <c r="X1010" s="171">
        <f t="shared" ca="1" si="48"/>
        <v>0</v>
      </c>
      <c r="AB1010" s="171" t="str">
        <f t="shared" si="49"/>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50"/>
        <v/>
      </c>
      <c r="T1011" s="156" t="str">
        <f ca="1">IF(B1011="","",IF(ISERROR(MATCH($J1011,SorP!$B$1:$B$5661,0)),"",INDIRECT("'SorP'!$A$"&amp;MATCH($J1011,SorP!$B$1:$B$5661,0))))</f>
        <v/>
      </c>
      <c r="U1011" s="169"/>
      <c r="V1011" s="170" t="e">
        <f>IF(C1011="",NA(),MATCH($B1011&amp;$C1011,'Smelter Look-up'!$J:$J,0))</f>
        <v>#N/A</v>
      </c>
      <c r="X1011" s="171">
        <f t="shared" ca="1" si="48"/>
        <v>0</v>
      </c>
      <c r="AB1011" s="171" t="str">
        <f t="shared" si="49"/>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50"/>
        <v/>
      </c>
      <c r="T1012" s="156" t="str">
        <f ca="1">IF(B1012="","",IF(ISERROR(MATCH($J1012,SorP!$B$1:$B$5661,0)),"",INDIRECT("'SorP'!$A$"&amp;MATCH($J1012,SorP!$B$1:$B$5661,0))))</f>
        <v/>
      </c>
      <c r="U1012" s="169"/>
      <c r="V1012" s="170" t="e">
        <f>IF(C1012="",NA(),MATCH($B1012&amp;$C1012,'Smelter Look-up'!$J:$J,0))</f>
        <v>#N/A</v>
      </c>
      <c r="X1012" s="171">
        <f t="shared" ca="1" si="48"/>
        <v>0</v>
      </c>
      <c r="AB1012" s="171" t="str">
        <f t="shared" si="49"/>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50"/>
        <v/>
      </c>
      <c r="T1013" s="156" t="str">
        <f ca="1">IF(B1013="","",IF(ISERROR(MATCH($J1013,SorP!$B$1:$B$5661,0)),"",INDIRECT("'SorP'!$A$"&amp;MATCH($J1013,SorP!$B$1:$B$5661,0))))</f>
        <v/>
      </c>
      <c r="U1013" s="169"/>
      <c r="V1013" s="170" t="e">
        <f>IF(C1013="",NA(),MATCH($B1013&amp;$C1013,'Smelter Look-up'!$J:$J,0))</f>
        <v>#N/A</v>
      </c>
      <c r="X1013" s="171">
        <f t="shared" ca="1" si="48"/>
        <v>0</v>
      </c>
      <c r="AB1013" s="171" t="str">
        <f t="shared" si="49"/>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50"/>
        <v/>
      </c>
      <c r="T1014" s="156" t="str">
        <f ca="1">IF(B1014="","",IF(ISERROR(MATCH($J1014,SorP!$B$1:$B$5661,0)),"",INDIRECT("'SorP'!$A$"&amp;MATCH($J1014,SorP!$B$1:$B$5661,0))))</f>
        <v/>
      </c>
      <c r="U1014" s="169"/>
      <c r="V1014" s="170" t="e">
        <f>IF(C1014="",NA(),MATCH($B1014&amp;$C1014,'Smelter Look-up'!$J:$J,0))</f>
        <v>#N/A</v>
      </c>
      <c r="X1014" s="171">
        <f t="shared" ca="1" si="48"/>
        <v>0</v>
      </c>
      <c r="AB1014" s="171" t="str">
        <f t="shared" si="49"/>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50"/>
        <v/>
      </c>
      <c r="T1015" s="156" t="str">
        <f ca="1">IF(B1015="","",IF(ISERROR(MATCH($J1015,SorP!$B$1:$B$5661,0)),"",INDIRECT("'SorP'!$A$"&amp;MATCH($J1015,SorP!$B$1:$B$5661,0))))</f>
        <v/>
      </c>
      <c r="U1015" s="169"/>
      <c r="V1015" s="170" t="e">
        <f>IF(C1015="",NA(),MATCH($B1015&amp;$C1015,'Smelter Look-up'!$J:$J,0))</f>
        <v>#N/A</v>
      </c>
      <c r="X1015" s="171">
        <f t="shared" ca="1" si="48"/>
        <v>0</v>
      </c>
      <c r="AB1015" s="171" t="str">
        <f t="shared" si="49"/>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50"/>
        <v/>
      </c>
      <c r="T1016" s="156" t="str">
        <f ca="1">IF(B1016="","",IF(ISERROR(MATCH($J1016,SorP!$B$1:$B$5661,0)),"",INDIRECT("'SorP'!$A$"&amp;MATCH($J1016,SorP!$B$1:$B$5661,0))))</f>
        <v/>
      </c>
      <c r="U1016" s="169"/>
      <c r="V1016" s="170" t="e">
        <f>IF(C1016="",NA(),MATCH($B1016&amp;$C1016,'Smelter Look-up'!$J:$J,0))</f>
        <v>#N/A</v>
      </c>
      <c r="X1016" s="171">
        <f t="shared" ca="1" si="48"/>
        <v>0</v>
      </c>
      <c r="AB1016" s="171" t="str">
        <f t="shared" si="49"/>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50"/>
        <v/>
      </c>
      <c r="T1017" s="156" t="str">
        <f ca="1">IF(B1017="","",IF(ISERROR(MATCH($J1017,SorP!$B$1:$B$5661,0)),"",INDIRECT("'SorP'!$A$"&amp;MATCH($J1017,SorP!$B$1:$B$5661,0))))</f>
        <v/>
      </c>
      <c r="U1017" s="169"/>
      <c r="V1017" s="170" t="e">
        <f>IF(C1017="",NA(),MATCH($B1017&amp;$C1017,'Smelter Look-up'!$J:$J,0))</f>
        <v>#N/A</v>
      </c>
      <c r="X1017" s="171">
        <f t="shared" ca="1" si="48"/>
        <v>0</v>
      </c>
      <c r="AB1017" s="171" t="str">
        <f t="shared" si="49"/>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50"/>
        <v/>
      </c>
      <c r="T1018" s="156" t="str">
        <f ca="1">IF(B1018="","",IF(ISERROR(MATCH($J1018,SorP!$B$1:$B$5661,0)),"",INDIRECT("'SorP'!$A$"&amp;MATCH($J1018,SorP!$B$1:$B$5661,0))))</f>
        <v/>
      </c>
      <c r="U1018" s="169"/>
      <c r="V1018" s="170" t="e">
        <f>IF(C1018="",NA(),MATCH($B1018&amp;$C1018,'Smelter Look-up'!$J:$J,0))</f>
        <v>#N/A</v>
      </c>
      <c r="X1018" s="171">
        <f t="shared" ca="1" si="48"/>
        <v>0</v>
      </c>
      <c r="AB1018" s="171" t="str">
        <f t="shared" si="49"/>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50"/>
        <v/>
      </c>
      <c r="T1019" s="156" t="str">
        <f ca="1">IF(B1019="","",IF(ISERROR(MATCH($J1019,SorP!$B$1:$B$5661,0)),"",INDIRECT("'SorP'!$A$"&amp;MATCH($J1019,SorP!$B$1:$B$5661,0))))</f>
        <v/>
      </c>
      <c r="U1019" s="169"/>
      <c r="V1019" s="170" t="e">
        <f>IF(C1019="",NA(),MATCH($B1019&amp;$C1019,'Smelter Look-up'!$J:$J,0))</f>
        <v>#N/A</v>
      </c>
      <c r="X1019" s="171">
        <f t="shared" ca="1" si="48"/>
        <v>0</v>
      </c>
      <c r="AB1019" s="171" t="str">
        <f t="shared" si="49"/>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50"/>
        <v/>
      </c>
      <c r="T1020" s="156" t="str">
        <f ca="1">IF(B1020="","",IF(ISERROR(MATCH($J1020,SorP!$B$1:$B$5661,0)),"",INDIRECT("'SorP'!$A$"&amp;MATCH($J1020,SorP!$B$1:$B$5661,0))))</f>
        <v/>
      </c>
      <c r="U1020" s="169"/>
      <c r="V1020" s="170" t="e">
        <f>IF(C1020="",NA(),MATCH($B1020&amp;$C1020,'Smelter Look-up'!$J:$J,0))</f>
        <v>#N/A</v>
      </c>
      <c r="X1020" s="171">
        <f t="shared" ca="1" si="48"/>
        <v>0</v>
      </c>
      <c r="AB1020" s="171" t="str">
        <f t="shared" si="49"/>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50"/>
        <v/>
      </c>
      <c r="T1021" s="156" t="str">
        <f ca="1">IF(B1021="","",IF(ISERROR(MATCH($J1021,SorP!$B$1:$B$5661,0)),"",INDIRECT("'SorP'!$A$"&amp;MATCH($J1021,SorP!$B$1:$B$5661,0))))</f>
        <v/>
      </c>
      <c r="U1021" s="169"/>
      <c r="V1021" s="170" t="e">
        <f>IF(C1021="",NA(),MATCH($B1021&amp;$C1021,'Smelter Look-up'!$J:$J,0))</f>
        <v>#N/A</v>
      </c>
      <c r="X1021" s="171">
        <f t="shared" ca="1" si="48"/>
        <v>0</v>
      </c>
      <c r="AB1021" s="171" t="str">
        <f t="shared" si="49"/>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50"/>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ref="X1062:X1125" ca="1" si="51">IF(AND(C1062="Smelter not listed",OR(LEN(D1062)=0,LEN(E1062)=0)),1,0)</f>
        <v>0</v>
      </c>
      <c r="AB1062" s="171" t="str">
        <f t="shared" ref="AB1062:AB1125" si="52">B1062&amp;C1062</f>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ref="S1063:S1126" ca="1" si="53">IF(B1063="","",IF(ISERROR(MATCH($E1063,CL,0)),"Unknown",INDIRECT("'C'!$A$"&amp;MATCH($E1063,CL,0)+1)))</f>
        <v/>
      </c>
      <c r="T1063" s="156" t="str">
        <f ca="1">IF(B1063="","",IF(ISERROR(MATCH($J1063,SorP!$B$1:$B$5661,0)),"",INDIRECT("'SorP'!$A$"&amp;MATCH($J1063,SorP!$B$1:$B$5661,0))))</f>
        <v/>
      </c>
      <c r="U1063" s="169"/>
      <c r="V1063" s="170" t="e">
        <f>IF(C1063="",NA(),MATCH($B1063&amp;$C1063,'Smelter Look-up'!$J:$J,0))</f>
        <v>#N/A</v>
      </c>
      <c r="X1063" s="171">
        <f t="shared" ca="1" si="51"/>
        <v>0</v>
      </c>
      <c r="AB1063" s="171" t="str">
        <f t="shared" si="52"/>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3"/>
        <v/>
      </c>
      <c r="T1064" s="156" t="str">
        <f ca="1">IF(B1064="","",IF(ISERROR(MATCH($J1064,SorP!$B$1:$B$5661,0)),"",INDIRECT("'SorP'!$A$"&amp;MATCH($J1064,SorP!$B$1:$B$5661,0))))</f>
        <v/>
      </c>
      <c r="U1064" s="169"/>
      <c r="V1064" s="170" t="e">
        <f>IF(C1064="",NA(),MATCH($B1064&amp;$C1064,'Smelter Look-up'!$J:$J,0))</f>
        <v>#N/A</v>
      </c>
      <c r="X1064" s="171">
        <f t="shared" ca="1" si="51"/>
        <v>0</v>
      </c>
      <c r="AB1064" s="171" t="str">
        <f t="shared" si="52"/>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3"/>
        <v/>
      </c>
      <c r="T1065" s="156" t="str">
        <f ca="1">IF(B1065="","",IF(ISERROR(MATCH($J1065,SorP!$B$1:$B$5661,0)),"",INDIRECT("'SorP'!$A$"&amp;MATCH($J1065,SorP!$B$1:$B$5661,0))))</f>
        <v/>
      </c>
      <c r="U1065" s="169"/>
      <c r="V1065" s="170" t="e">
        <f>IF(C1065="",NA(),MATCH($B1065&amp;$C1065,'Smelter Look-up'!$J:$J,0))</f>
        <v>#N/A</v>
      </c>
      <c r="X1065" s="171">
        <f t="shared" ca="1" si="51"/>
        <v>0</v>
      </c>
      <c r="AB1065" s="171" t="str">
        <f t="shared" si="52"/>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3"/>
        <v/>
      </c>
      <c r="T1066" s="156" t="str">
        <f ca="1">IF(B1066="","",IF(ISERROR(MATCH($J1066,SorP!$B$1:$B$5661,0)),"",INDIRECT("'SorP'!$A$"&amp;MATCH($J1066,SorP!$B$1:$B$5661,0))))</f>
        <v/>
      </c>
      <c r="U1066" s="169"/>
      <c r="V1066" s="170" t="e">
        <f>IF(C1066="",NA(),MATCH($B1066&amp;$C1066,'Smelter Look-up'!$J:$J,0))</f>
        <v>#N/A</v>
      </c>
      <c r="X1066" s="171">
        <f t="shared" ca="1" si="51"/>
        <v>0</v>
      </c>
      <c r="AB1066" s="171" t="str">
        <f t="shared" si="52"/>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3"/>
        <v/>
      </c>
      <c r="T1067" s="156" t="str">
        <f ca="1">IF(B1067="","",IF(ISERROR(MATCH($J1067,SorP!$B$1:$B$5661,0)),"",INDIRECT("'SorP'!$A$"&amp;MATCH($J1067,SorP!$B$1:$B$5661,0))))</f>
        <v/>
      </c>
      <c r="U1067" s="169"/>
      <c r="V1067" s="170" t="e">
        <f>IF(C1067="",NA(),MATCH($B1067&amp;$C1067,'Smelter Look-up'!$J:$J,0))</f>
        <v>#N/A</v>
      </c>
      <c r="X1067" s="171">
        <f t="shared" ca="1" si="51"/>
        <v>0</v>
      </c>
      <c r="AB1067" s="171" t="str">
        <f t="shared" si="52"/>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3"/>
        <v/>
      </c>
      <c r="T1068" s="156" t="str">
        <f ca="1">IF(B1068="","",IF(ISERROR(MATCH($J1068,SorP!$B$1:$B$5661,0)),"",INDIRECT("'SorP'!$A$"&amp;MATCH($J1068,SorP!$B$1:$B$5661,0))))</f>
        <v/>
      </c>
      <c r="U1068" s="169"/>
      <c r="V1068" s="170" t="e">
        <f>IF(C1068="",NA(),MATCH($B1068&amp;$C1068,'Smelter Look-up'!$J:$J,0))</f>
        <v>#N/A</v>
      </c>
      <c r="X1068" s="171">
        <f t="shared" ca="1" si="51"/>
        <v>0</v>
      </c>
      <c r="AB1068" s="171" t="str">
        <f t="shared" si="52"/>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3"/>
        <v/>
      </c>
      <c r="T1069" s="156" t="str">
        <f ca="1">IF(B1069="","",IF(ISERROR(MATCH($J1069,SorP!$B$1:$B$5661,0)),"",INDIRECT("'SorP'!$A$"&amp;MATCH($J1069,SorP!$B$1:$B$5661,0))))</f>
        <v/>
      </c>
      <c r="U1069" s="169"/>
      <c r="V1069" s="170" t="e">
        <f>IF(C1069="",NA(),MATCH($B1069&amp;$C1069,'Smelter Look-up'!$J:$J,0))</f>
        <v>#N/A</v>
      </c>
      <c r="X1069" s="171">
        <f t="shared" ca="1" si="51"/>
        <v>0</v>
      </c>
      <c r="AB1069" s="171" t="str">
        <f t="shared" si="52"/>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3"/>
        <v/>
      </c>
      <c r="T1070" s="156" t="str">
        <f ca="1">IF(B1070="","",IF(ISERROR(MATCH($J1070,SorP!$B$1:$B$5661,0)),"",INDIRECT("'SorP'!$A$"&amp;MATCH($J1070,SorP!$B$1:$B$5661,0))))</f>
        <v/>
      </c>
      <c r="U1070" s="169"/>
      <c r="V1070" s="170" t="e">
        <f>IF(C1070="",NA(),MATCH($B1070&amp;$C1070,'Smelter Look-up'!$J:$J,0))</f>
        <v>#N/A</v>
      </c>
      <c r="X1070" s="171">
        <f t="shared" ca="1" si="51"/>
        <v>0</v>
      </c>
      <c r="AB1070" s="171" t="str">
        <f t="shared" si="52"/>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3"/>
        <v/>
      </c>
      <c r="T1071" s="156" t="str">
        <f ca="1">IF(B1071="","",IF(ISERROR(MATCH($J1071,SorP!$B$1:$B$5661,0)),"",INDIRECT("'SorP'!$A$"&amp;MATCH($J1071,SorP!$B$1:$B$5661,0))))</f>
        <v/>
      </c>
      <c r="U1071" s="169"/>
      <c r="V1071" s="170" t="e">
        <f>IF(C1071="",NA(),MATCH($B1071&amp;$C1071,'Smelter Look-up'!$J:$J,0))</f>
        <v>#N/A</v>
      </c>
      <c r="X1071" s="171">
        <f t="shared" ca="1" si="51"/>
        <v>0</v>
      </c>
      <c r="AB1071" s="171" t="str">
        <f t="shared" si="52"/>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3"/>
        <v/>
      </c>
      <c r="T1072" s="156" t="str">
        <f ca="1">IF(B1072="","",IF(ISERROR(MATCH($J1072,SorP!$B$1:$B$5661,0)),"",INDIRECT("'SorP'!$A$"&amp;MATCH($J1072,SorP!$B$1:$B$5661,0))))</f>
        <v/>
      </c>
      <c r="U1072" s="169"/>
      <c r="V1072" s="170" t="e">
        <f>IF(C1072="",NA(),MATCH($B1072&amp;$C1072,'Smelter Look-up'!$J:$J,0))</f>
        <v>#N/A</v>
      </c>
      <c r="X1072" s="171">
        <f t="shared" ca="1" si="51"/>
        <v>0</v>
      </c>
      <c r="AB1072" s="171" t="str">
        <f t="shared" si="52"/>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3"/>
        <v/>
      </c>
      <c r="T1073" s="156" t="str">
        <f ca="1">IF(B1073="","",IF(ISERROR(MATCH($J1073,SorP!$B$1:$B$5661,0)),"",INDIRECT("'SorP'!$A$"&amp;MATCH($J1073,SorP!$B$1:$B$5661,0))))</f>
        <v/>
      </c>
      <c r="U1073" s="169"/>
      <c r="V1073" s="170" t="e">
        <f>IF(C1073="",NA(),MATCH($B1073&amp;$C1073,'Smelter Look-up'!$J:$J,0))</f>
        <v>#N/A</v>
      </c>
      <c r="X1073" s="171">
        <f t="shared" ca="1" si="51"/>
        <v>0</v>
      </c>
      <c r="AB1073" s="171" t="str">
        <f t="shared" si="52"/>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3"/>
        <v/>
      </c>
      <c r="T1074" s="156" t="str">
        <f ca="1">IF(B1074="","",IF(ISERROR(MATCH($J1074,SorP!$B$1:$B$5661,0)),"",INDIRECT("'SorP'!$A$"&amp;MATCH($J1074,SorP!$B$1:$B$5661,0))))</f>
        <v/>
      </c>
      <c r="U1074" s="169"/>
      <c r="V1074" s="170" t="e">
        <f>IF(C1074="",NA(),MATCH($B1074&amp;$C1074,'Smelter Look-up'!$J:$J,0))</f>
        <v>#N/A</v>
      </c>
      <c r="X1074" s="171">
        <f t="shared" ca="1" si="51"/>
        <v>0</v>
      </c>
      <c r="AB1074" s="171" t="str">
        <f t="shared" si="52"/>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3"/>
        <v/>
      </c>
      <c r="T1075" s="156" t="str">
        <f ca="1">IF(B1075="","",IF(ISERROR(MATCH($J1075,SorP!$B$1:$B$5661,0)),"",INDIRECT("'SorP'!$A$"&amp;MATCH($J1075,SorP!$B$1:$B$5661,0))))</f>
        <v/>
      </c>
      <c r="U1075" s="169"/>
      <c r="V1075" s="170" t="e">
        <f>IF(C1075="",NA(),MATCH($B1075&amp;$C1075,'Smelter Look-up'!$J:$J,0))</f>
        <v>#N/A</v>
      </c>
      <c r="X1075" s="171">
        <f t="shared" ca="1" si="51"/>
        <v>0</v>
      </c>
      <c r="AB1075" s="171" t="str">
        <f t="shared" si="52"/>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3"/>
        <v/>
      </c>
      <c r="T1076" s="156" t="str">
        <f ca="1">IF(B1076="","",IF(ISERROR(MATCH($J1076,SorP!$B$1:$B$5661,0)),"",INDIRECT("'SorP'!$A$"&amp;MATCH($J1076,SorP!$B$1:$B$5661,0))))</f>
        <v/>
      </c>
      <c r="U1076" s="169"/>
      <c r="V1076" s="170" t="e">
        <f>IF(C1076="",NA(),MATCH($B1076&amp;$C1076,'Smelter Look-up'!$J:$J,0))</f>
        <v>#N/A</v>
      </c>
      <c r="X1076" s="171">
        <f t="shared" ca="1" si="51"/>
        <v>0</v>
      </c>
      <c r="AB1076" s="171" t="str">
        <f t="shared" si="52"/>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3"/>
        <v/>
      </c>
      <c r="T1077" s="156" t="str">
        <f ca="1">IF(B1077="","",IF(ISERROR(MATCH($J1077,SorP!$B$1:$B$5661,0)),"",INDIRECT("'SorP'!$A$"&amp;MATCH($J1077,SorP!$B$1:$B$5661,0))))</f>
        <v/>
      </c>
      <c r="U1077" s="169"/>
      <c r="V1077" s="170" t="e">
        <f>IF(C1077="",NA(),MATCH($B1077&amp;$C1077,'Smelter Look-up'!$J:$J,0))</f>
        <v>#N/A</v>
      </c>
      <c r="X1077" s="171">
        <f t="shared" ca="1" si="51"/>
        <v>0</v>
      </c>
      <c r="AB1077" s="171" t="str">
        <f t="shared" si="52"/>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3"/>
        <v/>
      </c>
      <c r="T1078" s="156" t="str">
        <f ca="1">IF(B1078="","",IF(ISERROR(MATCH($J1078,SorP!$B$1:$B$5661,0)),"",INDIRECT("'SorP'!$A$"&amp;MATCH($J1078,SorP!$B$1:$B$5661,0))))</f>
        <v/>
      </c>
      <c r="U1078" s="169"/>
      <c r="V1078" s="170" t="e">
        <f>IF(C1078="",NA(),MATCH($B1078&amp;$C1078,'Smelter Look-up'!$J:$J,0))</f>
        <v>#N/A</v>
      </c>
      <c r="X1078" s="171">
        <f t="shared" ca="1" si="51"/>
        <v>0</v>
      </c>
      <c r="AB1078" s="171" t="str">
        <f t="shared" si="52"/>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3"/>
        <v/>
      </c>
      <c r="T1079" s="156" t="str">
        <f ca="1">IF(B1079="","",IF(ISERROR(MATCH($J1079,SorP!$B$1:$B$5661,0)),"",INDIRECT("'SorP'!$A$"&amp;MATCH($J1079,SorP!$B$1:$B$5661,0))))</f>
        <v/>
      </c>
      <c r="U1079" s="169"/>
      <c r="V1079" s="170" t="e">
        <f>IF(C1079="",NA(),MATCH($B1079&amp;$C1079,'Smelter Look-up'!$J:$J,0))</f>
        <v>#N/A</v>
      </c>
      <c r="X1079" s="171">
        <f t="shared" ca="1" si="51"/>
        <v>0</v>
      </c>
      <c r="AB1079" s="171" t="str">
        <f t="shared" si="52"/>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3"/>
        <v/>
      </c>
      <c r="T1080" s="156" t="str">
        <f ca="1">IF(B1080="","",IF(ISERROR(MATCH($J1080,SorP!$B$1:$B$5661,0)),"",INDIRECT("'SorP'!$A$"&amp;MATCH($J1080,SorP!$B$1:$B$5661,0))))</f>
        <v/>
      </c>
      <c r="U1080" s="169"/>
      <c r="V1080" s="170" t="e">
        <f>IF(C1080="",NA(),MATCH($B1080&amp;$C1080,'Smelter Look-up'!$J:$J,0))</f>
        <v>#N/A</v>
      </c>
      <c r="X1080" s="171">
        <f t="shared" ca="1" si="51"/>
        <v>0</v>
      </c>
      <c r="AB1080" s="171" t="str">
        <f t="shared" si="52"/>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3"/>
        <v/>
      </c>
      <c r="T1081" s="156" t="str">
        <f ca="1">IF(B1081="","",IF(ISERROR(MATCH($J1081,SorP!$B$1:$B$5661,0)),"",INDIRECT("'SorP'!$A$"&amp;MATCH($J1081,SorP!$B$1:$B$5661,0))))</f>
        <v/>
      </c>
      <c r="U1081" s="169"/>
      <c r="V1081" s="170" t="e">
        <f>IF(C1081="",NA(),MATCH($B1081&amp;$C1081,'Smelter Look-up'!$J:$J,0))</f>
        <v>#N/A</v>
      </c>
      <c r="X1081" s="171">
        <f t="shared" ca="1" si="51"/>
        <v>0</v>
      </c>
      <c r="AB1081" s="171" t="str">
        <f t="shared" si="52"/>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3"/>
        <v/>
      </c>
      <c r="T1082" s="156" t="str">
        <f ca="1">IF(B1082="","",IF(ISERROR(MATCH($J1082,SorP!$B$1:$B$5661,0)),"",INDIRECT("'SorP'!$A$"&amp;MATCH($J1082,SorP!$B$1:$B$5661,0))))</f>
        <v/>
      </c>
      <c r="U1082" s="169"/>
      <c r="V1082" s="170" t="e">
        <f>IF(C1082="",NA(),MATCH($B1082&amp;$C1082,'Smelter Look-up'!$J:$J,0))</f>
        <v>#N/A</v>
      </c>
      <c r="X1082" s="171">
        <f t="shared" ca="1" si="51"/>
        <v>0</v>
      </c>
      <c r="AB1082" s="171" t="str">
        <f t="shared" si="52"/>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3"/>
        <v/>
      </c>
      <c r="T1083" s="156" t="str">
        <f ca="1">IF(B1083="","",IF(ISERROR(MATCH($J1083,SorP!$B$1:$B$5661,0)),"",INDIRECT("'SorP'!$A$"&amp;MATCH($J1083,SorP!$B$1:$B$5661,0))))</f>
        <v/>
      </c>
      <c r="U1083" s="169"/>
      <c r="V1083" s="170" t="e">
        <f>IF(C1083="",NA(),MATCH($B1083&amp;$C1083,'Smelter Look-up'!$J:$J,0))</f>
        <v>#N/A</v>
      </c>
      <c r="X1083" s="171">
        <f t="shared" ca="1" si="51"/>
        <v>0</v>
      </c>
      <c r="AB1083" s="171" t="str">
        <f t="shared" si="52"/>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3"/>
        <v/>
      </c>
      <c r="T1084" s="156" t="str">
        <f ca="1">IF(B1084="","",IF(ISERROR(MATCH($J1084,SorP!$B$1:$B$5661,0)),"",INDIRECT("'SorP'!$A$"&amp;MATCH($J1084,SorP!$B$1:$B$5661,0))))</f>
        <v/>
      </c>
      <c r="U1084" s="169"/>
      <c r="V1084" s="170" t="e">
        <f>IF(C1084="",NA(),MATCH($B1084&amp;$C1084,'Smelter Look-up'!$J:$J,0))</f>
        <v>#N/A</v>
      </c>
      <c r="X1084" s="171">
        <f t="shared" ca="1" si="51"/>
        <v>0</v>
      </c>
      <c r="AB1084" s="171" t="str">
        <f t="shared" si="52"/>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3"/>
        <v/>
      </c>
      <c r="T1085" s="156" t="str">
        <f ca="1">IF(B1085="","",IF(ISERROR(MATCH($J1085,SorP!$B$1:$B$5661,0)),"",INDIRECT("'SorP'!$A$"&amp;MATCH($J1085,SorP!$B$1:$B$5661,0))))</f>
        <v/>
      </c>
      <c r="U1085" s="169"/>
      <c r="V1085" s="170" t="e">
        <f>IF(C1085="",NA(),MATCH($B1085&amp;$C1085,'Smelter Look-up'!$J:$J,0))</f>
        <v>#N/A</v>
      </c>
      <c r="X1085" s="171">
        <f t="shared" ca="1" si="51"/>
        <v>0</v>
      </c>
      <c r="AB1085" s="171" t="str">
        <f t="shared" si="52"/>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3"/>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ref="X1126:X1189" ca="1" si="54">IF(AND(C1126="Smelter not listed",OR(LEN(D1126)=0,LEN(E1126)=0)),1,0)</f>
        <v>0</v>
      </c>
      <c r="AB1126" s="171" t="str">
        <f t="shared" ref="AB1126:AB1189" si="55">B1126&amp;C1126</f>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ref="S1127:S1190" ca="1" si="56">IF(B1127="","",IF(ISERROR(MATCH($E1127,CL,0)),"Unknown",INDIRECT("'C'!$A$"&amp;MATCH($E1127,CL,0)+1)))</f>
        <v/>
      </c>
      <c r="T1127" s="156" t="str">
        <f ca="1">IF(B1127="","",IF(ISERROR(MATCH($J1127,SorP!$B$1:$B$5661,0)),"",INDIRECT("'SorP'!$A$"&amp;MATCH($J1127,SorP!$B$1:$B$5661,0))))</f>
        <v/>
      </c>
      <c r="U1127" s="169"/>
      <c r="V1127" s="170" t="e">
        <f>IF(C1127="",NA(),MATCH($B1127&amp;$C1127,'Smelter Look-up'!$J:$J,0))</f>
        <v>#N/A</v>
      </c>
      <c r="X1127" s="171">
        <f t="shared" ca="1" si="54"/>
        <v>0</v>
      </c>
      <c r="AB1127" s="171" t="str">
        <f t="shared" si="55"/>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6"/>
        <v/>
      </c>
      <c r="T1128" s="156" t="str">
        <f ca="1">IF(B1128="","",IF(ISERROR(MATCH($J1128,SorP!$B$1:$B$5661,0)),"",INDIRECT("'SorP'!$A$"&amp;MATCH($J1128,SorP!$B$1:$B$5661,0))))</f>
        <v/>
      </c>
      <c r="U1128" s="169"/>
      <c r="V1128" s="170" t="e">
        <f>IF(C1128="",NA(),MATCH($B1128&amp;$C1128,'Smelter Look-up'!$J:$J,0))</f>
        <v>#N/A</v>
      </c>
      <c r="X1128" s="171">
        <f t="shared" ca="1" si="54"/>
        <v>0</v>
      </c>
      <c r="AB1128" s="171" t="str">
        <f t="shared" si="55"/>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6"/>
        <v/>
      </c>
      <c r="T1129" s="156" t="str">
        <f ca="1">IF(B1129="","",IF(ISERROR(MATCH($J1129,SorP!$B$1:$B$5661,0)),"",INDIRECT("'SorP'!$A$"&amp;MATCH($J1129,SorP!$B$1:$B$5661,0))))</f>
        <v/>
      </c>
      <c r="U1129" s="169"/>
      <c r="V1129" s="170" t="e">
        <f>IF(C1129="",NA(),MATCH($B1129&amp;$C1129,'Smelter Look-up'!$J:$J,0))</f>
        <v>#N/A</v>
      </c>
      <c r="X1129" s="171">
        <f t="shared" ca="1" si="54"/>
        <v>0</v>
      </c>
      <c r="AB1129" s="171" t="str">
        <f t="shared" si="55"/>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6"/>
        <v/>
      </c>
      <c r="T1130" s="156" t="str">
        <f ca="1">IF(B1130="","",IF(ISERROR(MATCH($J1130,SorP!$B$1:$B$5661,0)),"",INDIRECT("'SorP'!$A$"&amp;MATCH($J1130,SorP!$B$1:$B$5661,0))))</f>
        <v/>
      </c>
      <c r="U1130" s="169"/>
      <c r="V1130" s="170" t="e">
        <f>IF(C1130="",NA(),MATCH($B1130&amp;$C1130,'Smelter Look-up'!$J:$J,0))</f>
        <v>#N/A</v>
      </c>
      <c r="X1130" s="171">
        <f t="shared" ca="1" si="54"/>
        <v>0</v>
      </c>
      <c r="AB1130" s="171" t="str">
        <f t="shared" si="55"/>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6"/>
        <v/>
      </c>
      <c r="T1131" s="156" t="str">
        <f ca="1">IF(B1131="","",IF(ISERROR(MATCH($J1131,SorP!$B$1:$B$5661,0)),"",INDIRECT("'SorP'!$A$"&amp;MATCH($J1131,SorP!$B$1:$B$5661,0))))</f>
        <v/>
      </c>
      <c r="U1131" s="169"/>
      <c r="V1131" s="170" t="e">
        <f>IF(C1131="",NA(),MATCH($B1131&amp;$C1131,'Smelter Look-up'!$J:$J,0))</f>
        <v>#N/A</v>
      </c>
      <c r="X1131" s="171">
        <f t="shared" ca="1" si="54"/>
        <v>0</v>
      </c>
      <c r="AB1131" s="171" t="str">
        <f t="shared" si="55"/>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6"/>
        <v/>
      </c>
      <c r="T1132" s="156" t="str">
        <f ca="1">IF(B1132="","",IF(ISERROR(MATCH($J1132,SorP!$B$1:$B$5661,0)),"",INDIRECT("'SorP'!$A$"&amp;MATCH($J1132,SorP!$B$1:$B$5661,0))))</f>
        <v/>
      </c>
      <c r="U1132" s="169"/>
      <c r="V1132" s="170" t="e">
        <f>IF(C1132="",NA(),MATCH($B1132&amp;$C1132,'Smelter Look-up'!$J:$J,0))</f>
        <v>#N/A</v>
      </c>
      <c r="X1132" s="171">
        <f t="shared" ca="1" si="54"/>
        <v>0</v>
      </c>
      <c r="AB1132" s="171" t="str">
        <f t="shared" si="55"/>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6"/>
        <v/>
      </c>
      <c r="T1133" s="156" t="str">
        <f ca="1">IF(B1133="","",IF(ISERROR(MATCH($J1133,SorP!$B$1:$B$5661,0)),"",INDIRECT("'SorP'!$A$"&amp;MATCH($J1133,SorP!$B$1:$B$5661,0))))</f>
        <v/>
      </c>
      <c r="U1133" s="169"/>
      <c r="V1133" s="170" t="e">
        <f>IF(C1133="",NA(),MATCH($B1133&amp;$C1133,'Smelter Look-up'!$J:$J,0))</f>
        <v>#N/A</v>
      </c>
      <c r="X1133" s="171">
        <f t="shared" ca="1" si="54"/>
        <v>0</v>
      </c>
      <c r="AB1133" s="171" t="str">
        <f t="shared" si="55"/>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6"/>
        <v/>
      </c>
      <c r="T1134" s="156" t="str">
        <f ca="1">IF(B1134="","",IF(ISERROR(MATCH($J1134,SorP!$B$1:$B$5661,0)),"",INDIRECT("'SorP'!$A$"&amp;MATCH($J1134,SorP!$B$1:$B$5661,0))))</f>
        <v/>
      </c>
      <c r="U1134" s="169"/>
      <c r="V1134" s="170" t="e">
        <f>IF(C1134="",NA(),MATCH($B1134&amp;$C1134,'Smelter Look-up'!$J:$J,0))</f>
        <v>#N/A</v>
      </c>
      <c r="X1134" s="171">
        <f t="shared" ca="1" si="54"/>
        <v>0</v>
      </c>
      <c r="AB1134" s="171" t="str">
        <f t="shared" si="55"/>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6"/>
        <v/>
      </c>
      <c r="T1135" s="156" t="str">
        <f ca="1">IF(B1135="","",IF(ISERROR(MATCH($J1135,SorP!$B$1:$B$5661,0)),"",INDIRECT("'SorP'!$A$"&amp;MATCH($J1135,SorP!$B$1:$B$5661,0))))</f>
        <v/>
      </c>
      <c r="U1135" s="169"/>
      <c r="V1135" s="170" t="e">
        <f>IF(C1135="",NA(),MATCH($B1135&amp;$C1135,'Smelter Look-up'!$J:$J,0))</f>
        <v>#N/A</v>
      </c>
      <c r="X1135" s="171">
        <f t="shared" ca="1" si="54"/>
        <v>0</v>
      </c>
      <c r="AB1135" s="171" t="str">
        <f t="shared" si="55"/>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6"/>
        <v/>
      </c>
      <c r="T1136" s="156" t="str">
        <f ca="1">IF(B1136="","",IF(ISERROR(MATCH($J1136,SorP!$B$1:$B$5661,0)),"",INDIRECT("'SorP'!$A$"&amp;MATCH($J1136,SorP!$B$1:$B$5661,0))))</f>
        <v/>
      </c>
      <c r="U1136" s="169"/>
      <c r="V1136" s="170" t="e">
        <f>IF(C1136="",NA(),MATCH($B1136&amp;$C1136,'Smelter Look-up'!$J:$J,0))</f>
        <v>#N/A</v>
      </c>
      <c r="X1136" s="171">
        <f t="shared" ca="1" si="54"/>
        <v>0</v>
      </c>
      <c r="AB1136" s="171" t="str">
        <f t="shared" si="55"/>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6"/>
        <v/>
      </c>
      <c r="T1137" s="156" t="str">
        <f ca="1">IF(B1137="","",IF(ISERROR(MATCH($J1137,SorP!$B$1:$B$5661,0)),"",INDIRECT("'SorP'!$A$"&amp;MATCH($J1137,SorP!$B$1:$B$5661,0))))</f>
        <v/>
      </c>
      <c r="U1137" s="169"/>
      <c r="V1137" s="170" t="e">
        <f>IF(C1137="",NA(),MATCH($B1137&amp;$C1137,'Smelter Look-up'!$J:$J,0))</f>
        <v>#N/A</v>
      </c>
      <c r="X1137" s="171">
        <f t="shared" ca="1" si="54"/>
        <v>0</v>
      </c>
      <c r="AB1137" s="171" t="str">
        <f t="shared" si="55"/>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6"/>
        <v/>
      </c>
      <c r="T1138" s="156" t="str">
        <f ca="1">IF(B1138="","",IF(ISERROR(MATCH($J1138,SorP!$B$1:$B$5661,0)),"",INDIRECT("'SorP'!$A$"&amp;MATCH($J1138,SorP!$B$1:$B$5661,0))))</f>
        <v/>
      </c>
      <c r="U1138" s="169"/>
      <c r="V1138" s="170" t="e">
        <f>IF(C1138="",NA(),MATCH($B1138&amp;$C1138,'Smelter Look-up'!$J:$J,0))</f>
        <v>#N/A</v>
      </c>
      <c r="X1138" s="171">
        <f t="shared" ca="1" si="54"/>
        <v>0</v>
      </c>
      <c r="AB1138" s="171" t="str">
        <f t="shared" si="55"/>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6"/>
        <v/>
      </c>
      <c r="T1139" s="156" t="str">
        <f ca="1">IF(B1139="","",IF(ISERROR(MATCH($J1139,SorP!$B$1:$B$5661,0)),"",INDIRECT("'SorP'!$A$"&amp;MATCH($J1139,SorP!$B$1:$B$5661,0))))</f>
        <v/>
      </c>
      <c r="U1139" s="169"/>
      <c r="V1139" s="170" t="e">
        <f>IF(C1139="",NA(),MATCH($B1139&amp;$C1139,'Smelter Look-up'!$J:$J,0))</f>
        <v>#N/A</v>
      </c>
      <c r="X1139" s="171">
        <f t="shared" ca="1" si="54"/>
        <v>0</v>
      </c>
      <c r="AB1139" s="171" t="str">
        <f t="shared" si="55"/>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6"/>
        <v/>
      </c>
      <c r="T1140" s="156" t="str">
        <f ca="1">IF(B1140="","",IF(ISERROR(MATCH($J1140,SorP!$B$1:$B$5661,0)),"",INDIRECT("'SorP'!$A$"&amp;MATCH($J1140,SorP!$B$1:$B$5661,0))))</f>
        <v/>
      </c>
      <c r="U1140" s="169"/>
      <c r="V1140" s="170" t="e">
        <f>IF(C1140="",NA(),MATCH($B1140&amp;$C1140,'Smelter Look-up'!$J:$J,0))</f>
        <v>#N/A</v>
      </c>
      <c r="X1140" s="171">
        <f t="shared" ca="1" si="54"/>
        <v>0</v>
      </c>
      <c r="AB1140" s="171" t="str">
        <f t="shared" si="55"/>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6"/>
        <v/>
      </c>
      <c r="T1141" s="156" t="str">
        <f ca="1">IF(B1141="","",IF(ISERROR(MATCH($J1141,SorP!$B$1:$B$5661,0)),"",INDIRECT("'SorP'!$A$"&amp;MATCH($J1141,SorP!$B$1:$B$5661,0))))</f>
        <v/>
      </c>
      <c r="U1141" s="169"/>
      <c r="V1141" s="170" t="e">
        <f>IF(C1141="",NA(),MATCH($B1141&amp;$C1141,'Smelter Look-up'!$J:$J,0))</f>
        <v>#N/A</v>
      </c>
      <c r="X1141" s="171">
        <f t="shared" ca="1" si="54"/>
        <v>0</v>
      </c>
      <c r="AB1141" s="171" t="str">
        <f t="shared" si="55"/>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6"/>
        <v/>
      </c>
      <c r="T1142" s="156" t="str">
        <f ca="1">IF(B1142="","",IF(ISERROR(MATCH($J1142,SorP!$B$1:$B$5661,0)),"",INDIRECT("'SorP'!$A$"&amp;MATCH($J1142,SorP!$B$1:$B$5661,0))))</f>
        <v/>
      </c>
      <c r="U1142" s="169"/>
      <c r="V1142" s="170" t="e">
        <f>IF(C1142="",NA(),MATCH($B1142&amp;$C1142,'Smelter Look-up'!$J:$J,0))</f>
        <v>#N/A</v>
      </c>
      <c r="X1142" s="171">
        <f t="shared" ca="1" si="54"/>
        <v>0</v>
      </c>
      <c r="AB1142" s="171" t="str">
        <f t="shared" si="55"/>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6"/>
        <v/>
      </c>
      <c r="T1143" s="156" t="str">
        <f ca="1">IF(B1143="","",IF(ISERROR(MATCH($J1143,SorP!$B$1:$B$5661,0)),"",INDIRECT("'SorP'!$A$"&amp;MATCH($J1143,SorP!$B$1:$B$5661,0))))</f>
        <v/>
      </c>
      <c r="U1143" s="169"/>
      <c r="V1143" s="170" t="e">
        <f>IF(C1143="",NA(),MATCH($B1143&amp;$C1143,'Smelter Look-up'!$J:$J,0))</f>
        <v>#N/A</v>
      </c>
      <c r="X1143" s="171">
        <f t="shared" ca="1" si="54"/>
        <v>0</v>
      </c>
      <c r="AB1143" s="171" t="str">
        <f t="shared" si="55"/>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6"/>
        <v/>
      </c>
      <c r="T1144" s="156" t="str">
        <f ca="1">IF(B1144="","",IF(ISERROR(MATCH($J1144,SorP!$B$1:$B$5661,0)),"",INDIRECT("'SorP'!$A$"&amp;MATCH($J1144,SorP!$B$1:$B$5661,0))))</f>
        <v/>
      </c>
      <c r="U1144" s="169"/>
      <c r="V1144" s="170" t="e">
        <f>IF(C1144="",NA(),MATCH($B1144&amp;$C1144,'Smelter Look-up'!$J:$J,0))</f>
        <v>#N/A</v>
      </c>
      <c r="X1144" s="171">
        <f t="shared" ca="1" si="54"/>
        <v>0</v>
      </c>
      <c r="AB1144" s="171" t="str">
        <f t="shared" si="55"/>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6"/>
        <v/>
      </c>
      <c r="T1145" s="156" t="str">
        <f ca="1">IF(B1145="","",IF(ISERROR(MATCH($J1145,SorP!$B$1:$B$5661,0)),"",INDIRECT("'SorP'!$A$"&amp;MATCH($J1145,SorP!$B$1:$B$5661,0))))</f>
        <v/>
      </c>
      <c r="U1145" s="169"/>
      <c r="V1145" s="170" t="e">
        <f>IF(C1145="",NA(),MATCH($B1145&amp;$C1145,'Smelter Look-up'!$J:$J,0))</f>
        <v>#N/A</v>
      </c>
      <c r="X1145" s="171">
        <f t="shared" ca="1" si="54"/>
        <v>0</v>
      </c>
      <c r="AB1145" s="171" t="str">
        <f t="shared" si="55"/>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6"/>
        <v/>
      </c>
      <c r="T1146" s="156" t="str">
        <f ca="1">IF(B1146="","",IF(ISERROR(MATCH($J1146,SorP!$B$1:$B$5661,0)),"",INDIRECT("'SorP'!$A$"&amp;MATCH($J1146,SorP!$B$1:$B$5661,0))))</f>
        <v/>
      </c>
      <c r="U1146" s="169"/>
      <c r="V1146" s="170" t="e">
        <f>IF(C1146="",NA(),MATCH($B1146&amp;$C1146,'Smelter Look-up'!$J:$J,0))</f>
        <v>#N/A</v>
      </c>
      <c r="X1146" s="171">
        <f t="shared" ca="1" si="54"/>
        <v>0</v>
      </c>
      <c r="AB1146" s="171" t="str">
        <f t="shared" si="55"/>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6"/>
        <v/>
      </c>
      <c r="T1147" s="156" t="str">
        <f ca="1">IF(B1147="","",IF(ISERROR(MATCH($J1147,SorP!$B$1:$B$5661,0)),"",INDIRECT("'SorP'!$A$"&amp;MATCH($J1147,SorP!$B$1:$B$5661,0))))</f>
        <v/>
      </c>
      <c r="U1147" s="169"/>
      <c r="V1147" s="170" t="e">
        <f>IF(C1147="",NA(),MATCH($B1147&amp;$C1147,'Smelter Look-up'!$J:$J,0))</f>
        <v>#N/A</v>
      </c>
      <c r="X1147" s="171">
        <f t="shared" ca="1" si="54"/>
        <v>0</v>
      </c>
      <c r="AB1147" s="171" t="str">
        <f t="shared" si="55"/>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6"/>
        <v/>
      </c>
      <c r="T1148" s="156" t="str">
        <f ca="1">IF(B1148="","",IF(ISERROR(MATCH($J1148,SorP!$B$1:$B$5661,0)),"",INDIRECT("'SorP'!$A$"&amp;MATCH($J1148,SorP!$B$1:$B$5661,0))))</f>
        <v/>
      </c>
      <c r="U1148" s="169"/>
      <c r="V1148" s="170" t="e">
        <f>IF(C1148="",NA(),MATCH($B1148&amp;$C1148,'Smelter Look-up'!$J:$J,0))</f>
        <v>#N/A</v>
      </c>
      <c r="X1148" s="171">
        <f t="shared" ca="1" si="54"/>
        <v>0</v>
      </c>
      <c r="AB1148" s="171" t="str">
        <f t="shared" si="55"/>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6"/>
        <v/>
      </c>
      <c r="T1149" s="156" t="str">
        <f ca="1">IF(B1149="","",IF(ISERROR(MATCH($J1149,SorP!$B$1:$B$5661,0)),"",INDIRECT("'SorP'!$A$"&amp;MATCH($J1149,SorP!$B$1:$B$5661,0))))</f>
        <v/>
      </c>
      <c r="U1149" s="169"/>
      <c r="V1149" s="170" t="e">
        <f>IF(C1149="",NA(),MATCH($B1149&amp;$C1149,'Smelter Look-up'!$J:$J,0))</f>
        <v>#N/A</v>
      </c>
      <c r="X1149" s="171">
        <f t="shared" ca="1" si="54"/>
        <v>0</v>
      </c>
      <c r="AB1149" s="171" t="str">
        <f t="shared" si="55"/>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6"/>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ref="X1190:X1253" ca="1" si="57">IF(AND(C1190="Smelter not listed",OR(LEN(D1190)=0,LEN(E1190)=0)),1,0)</f>
        <v>0</v>
      </c>
      <c r="AB1190" s="171" t="str">
        <f t="shared" ref="AB1190:AB1253" si="58">B1190&amp;C1190</f>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ref="S1191:S1254" ca="1" si="59">IF(B1191="","",IF(ISERROR(MATCH($E1191,CL,0)),"Unknown",INDIRECT("'C'!$A$"&amp;MATCH($E1191,CL,0)+1)))</f>
        <v/>
      </c>
      <c r="T1191" s="156" t="str">
        <f ca="1">IF(B1191="","",IF(ISERROR(MATCH($J1191,SorP!$B$1:$B$5661,0)),"",INDIRECT("'SorP'!$A$"&amp;MATCH($J1191,SorP!$B$1:$B$5661,0))))</f>
        <v/>
      </c>
      <c r="U1191" s="169"/>
      <c r="V1191" s="170" t="e">
        <f>IF(C1191="",NA(),MATCH($B1191&amp;$C1191,'Smelter Look-up'!$J:$J,0))</f>
        <v>#N/A</v>
      </c>
      <c r="X1191" s="171">
        <f t="shared" ca="1" si="57"/>
        <v>0</v>
      </c>
      <c r="AB1191" s="171" t="str">
        <f t="shared" si="58"/>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9"/>
        <v/>
      </c>
      <c r="T1192" s="156" t="str">
        <f ca="1">IF(B1192="","",IF(ISERROR(MATCH($J1192,SorP!$B$1:$B$5661,0)),"",INDIRECT("'SorP'!$A$"&amp;MATCH($J1192,SorP!$B$1:$B$5661,0))))</f>
        <v/>
      </c>
      <c r="U1192" s="169"/>
      <c r="V1192" s="170" t="e">
        <f>IF(C1192="",NA(),MATCH($B1192&amp;$C1192,'Smelter Look-up'!$J:$J,0))</f>
        <v>#N/A</v>
      </c>
      <c r="X1192" s="171">
        <f t="shared" ca="1" si="57"/>
        <v>0</v>
      </c>
      <c r="AB1192" s="171" t="str">
        <f t="shared" si="58"/>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9"/>
        <v/>
      </c>
      <c r="T1193" s="156" t="str">
        <f ca="1">IF(B1193="","",IF(ISERROR(MATCH($J1193,SorP!$B$1:$B$5661,0)),"",INDIRECT("'SorP'!$A$"&amp;MATCH($J1193,SorP!$B$1:$B$5661,0))))</f>
        <v/>
      </c>
      <c r="U1193" s="169"/>
      <c r="V1193" s="170" t="e">
        <f>IF(C1193="",NA(),MATCH($B1193&amp;$C1193,'Smelter Look-up'!$J:$J,0))</f>
        <v>#N/A</v>
      </c>
      <c r="X1193" s="171">
        <f t="shared" ca="1" si="57"/>
        <v>0</v>
      </c>
      <c r="AB1193" s="171" t="str">
        <f t="shared" si="58"/>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9"/>
        <v/>
      </c>
      <c r="T1194" s="156" t="str">
        <f ca="1">IF(B1194="","",IF(ISERROR(MATCH($J1194,SorP!$B$1:$B$5661,0)),"",INDIRECT("'SorP'!$A$"&amp;MATCH($J1194,SorP!$B$1:$B$5661,0))))</f>
        <v/>
      </c>
      <c r="U1194" s="169"/>
      <c r="V1194" s="170" t="e">
        <f>IF(C1194="",NA(),MATCH($B1194&amp;$C1194,'Smelter Look-up'!$J:$J,0))</f>
        <v>#N/A</v>
      </c>
      <c r="X1194" s="171">
        <f t="shared" ca="1" si="57"/>
        <v>0</v>
      </c>
      <c r="AB1194" s="171" t="str">
        <f t="shared" si="58"/>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9"/>
        <v/>
      </c>
      <c r="T1195" s="156" t="str">
        <f ca="1">IF(B1195="","",IF(ISERROR(MATCH($J1195,SorP!$B$1:$B$5661,0)),"",INDIRECT("'SorP'!$A$"&amp;MATCH($J1195,SorP!$B$1:$B$5661,0))))</f>
        <v/>
      </c>
      <c r="U1195" s="169"/>
      <c r="V1195" s="170" t="e">
        <f>IF(C1195="",NA(),MATCH($B1195&amp;$C1195,'Smelter Look-up'!$J:$J,0))</f>
        <v>#N/A</v>
      </c>
      <c r="X1195" s="171">
        <f t="shared" ca="1" si="57"/>
        <v>0</v>
      </c>
      <c r="AB1195" s="171" t="str">
        <f t="shared" si="58"/>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9"/>
        <v/>
      </c>
      <c r="T1196" s="156" t="str">
        <f ca="1">IF(B1196="","",IF(ISERROR(MATCH($J1196,SorP!$B$1:$B$5661,0)),"",INDIRECT("'SorP'!$A$"&amp;MATCH($J1196,SorP!$B$1:$B$5661,0))))</f>
        <v/>
      </c>
      <c r="U1196" s="169"/>
      <c r="V1196" s="170" t="e">
        <f>IF(C1196="",NA(),MATCH($B1196&amp;$C1196,'Smelter Look-up'!$J:$J,0))</f>
        <v>#N/A</v>
      </c>
      <c r="X1196" s="171">
        <f t="shared" ca="1" si="57"/>
        <v>0</v>
      </c>
      <c r="AB1196" s="171" t="str">
        <f t="shared" si="58"/>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9"/>
        <v/>
      </c>
      <c r="T1197" s="156" t="str">
        <f ca="1">IF(B1197="","",IF(ISERROR(MATCH($J1197,SorP!$B$1:$B$5661,0)),"",INDIRECT("'SorP'!$A$"&amp;MATCH($J1197,SorP!$B$1:$B$5661,0))))</f>
        <v/>
      </c>
      <c r="U1197" s="169"/>
      <c r="V1197" s="170" t="e">
        <f>IF(C1197="",NA(),MATCH($B1197&amp;$C1197,'Smelter Look-up'!$J:$J,0))</f>
        <v>#N/A</v>
      </c>
      <c r="X1197" s="171">
        <f t="shared" ca="1" si="57"/>
        <v>0</v>
      </c>
      <c r="AB1197" s="171" t="str">
        <f t="shared" si="58"/>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9"/>
        <v/>
      </c>
      <c r="T1198" s="156" t="str">
        <f ca="1">IF(B1198="","",IF(ISERROR(MATCH($J1198,SorP!$B$1:$B$5661,0)),"",INDIRECT("'SorP'!$A$"&amp;MATCH($J1198,SorP!$B$1:$B$5661,0))))</f>
        <v/>
      </c>
      <c r="U1198" s="169"/>
      <c r="V1198" s="170" t="e">
        <f>IF(C1198="",NA(),MATCH($B1198&amp;$C1198,'Smelter Look-up'!$J:$J,0))</f>
        <v>#N/A</v>
      </c>
      <c r="X1198" s="171">
        <f t="shared" ca="1" si="57"/>
        <v>0</v>
      </c>
      <c r="AB1198" s="171" t="str">
        <f t="shared" si="58"/>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9"/>
        <v/>
      </c>
      <c r="T1199" s="156" t="str">
        <f ca="1">IF(B1199="","",IF(ISERROR(MATCH($J1199,SorP!$B$1:$B$5661,0)),"",INDIRECT("'SorP'!$A$"&amp;MATCH($J1199,SorP!$B$1:$B$5661,0))))</f>
        <v/>
      </c>
      <c r="U1199" s="169"/>
      <c r="V1199" s="170" t="e">
        <f>IF(C1199="",NA(),MATCH($B1199&amp;$C1199,'Smelter Look-up'!$J:$J,0))</f>
        <v>#N/A</v>
      </c>
      <c r="X1199" s="171">
        <f t="shared" ca="1" si="57"/>
        <v>0</v>
      </c>
      <c r="AB1199" s="171" t="str">
        <f t="shared" si="58"/>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9"/>
        <v/>
      </c>
      <c r="T1200" s="156" t="str">
        <f ca="1">IF(B1200="","",IF(ISERROR(MATCH($J1200,SorP!$B$1:$B$5661,0)),"",INDIRECT("'SorP'!$A$"&amp;MATCH($J1200,SorP!$B$1:$B$5661,0))))</f>
        <v/>
      </c>
      <c r="U1200" s="169"/>
      <c r="V1200" s="170" t="e">
        <f>IF(C1200="",NA(),MATCH($B1200&amp;$C1200,'Smelter Look-up'!$J:$J,0))</f>
        <v>#N/A</v>
      </c>
      <c r="X1200" s="171">
        <f t="shared" ca="1" si="57"/>
        <v>0</v>
      </c>
      <c r="AB1200" s="171" t="str">
        <f t="shared" si="58"/>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9"/>
        <v/>
      </c>
      <c r="T1201" s="156" t="str">
        <f ca="1">IF(B1201="","",IF(ISERROR(MATCH($J1201,SorP!$B$1:$B$5661,0)),"",INDIRECT("'SorP'!$A$"&amp;MATCH($J1201,SorP!$B$1:$B$5661,0))))</f>
        <v/>
      </c>
      <c r="U1201" s="169"/>
      <c r="V1201" s="170" t="e">
        <f>IF(C1201="",NA(),MATCH($B1201&amp;$C1201,'Smelter Look-up'!$J:$J,0))</f>
        <v>#N/A</v>
      </c>
      <c r="X1201" s="171">
        <f t="shared" ca="1" si="57"/>
        <v>0</v>
      </c>
      <c r="AB1201" s="171" t="str">
        <f t="shared" si="58"/>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9"/>
        <v/>
      </c>
      <c r="T1202" s="156" t="str">
        <f ca="1">IF(B1202="","",IF(ISERROR(MATCH($J1202,SorP!$B$1:$B$5661,0)),"",INDIRECT("'SorP'!$A$"&amp;MATCH($J1202,SorP!$B$1:$B$5661,0))))</f>
        <v/>
      </c>
      <c r="U1202" s="169"/>
      <c r="V1202" s="170" t="e">
        <f>IF(C1202="",NA(),MATCH($B1202&amp;$C1202,'Smelter Look-up'!$J:$J,0))</f>
        <v>#N/A</v>
      </c>
      <c r="X1202" s="171">
        <f t="shared" ca="1" si="57"/>
        <v>0</v>
      </c>
      <c r="AB1202" s="171" t="str">
        <f t="shared" si="58"/>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9"/>
        <v/>
      </c>
      <c r="T1203" s="156" t="str">
        <f ca="1">IF(B1203="","",IF(ISERROR(MATCH($J1203,SorP!$B$1:$B$5661,0)),"",INDIRECT("'SorP'!$A$"&amp;MATCH($J1203,SorP!$B$1:$B$5661,0))))</f>
        <v/>
      </c>
      <c r="U1203" s="169"/>
      <c r="V1203" s="170" t="e">
        <f>IF(C1203="",NA(),MATCH($B1203&amp;$C1203,'Smelter Look-up'!$J:$J,0))</f>
        <v>#N/A</v>
      </c>
      <c r="X1203" s="171">
        <f t="shared" ca="1" si="57"/>
        <v>0</v>
      </c>
      <c r="AB1203" s="171" t="str">
        <f t="shared" si="58"/>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9"/>
        <v/>
      </c>
      <c r="T1204" s="156" t="str">
        <f ca="1">IF(B1204="","",IF(ISERROR(MATCH($J1204,SorP!$B$1:$B$5661,0)),"",INDIRECT("'SorP'!$A$"&amp;MATCH($J1204,SorP!$B$1:$B$5661,0))))</f>
        <v/>
      </c>
      <c r="U1204" s="169"/>
      <c r="V1204" s="170" t="e">
        <f>IF(C1204="",NA(),MATCH($B1204&amp;$C1204,'Smelter Look-up'!$J:$J,0))</f>
        <v>#N/A</v>
      </c>
      <c r="X1204" s="171">
        <f t="shared" ca="1" si="57"/>
        <v>0</v>
      </c>
      <c r="AB1204" s="171" t="str">
        <f t="shared" si="58"/>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9"/>
        <v/>
      </c>
      <c r="T1205" s="156" t="str">
        <f ca="1">IF(B1205="","",IF(ISERROR(MATCH($J1205,SorP!$B$1:$B$5661,0)),"",INDIRECT("'SorP'!$A$"&amp;MATCH($J1205,SorP!$B$1:$B$5661,0))))</f>
        <v/>
      </c>
      <c r="U1205" s="169"/>
      <c r="V1205" s="170" t="e">
        <f>IF(C1205="",NA(),MATCH($B1205&amp;$C1205,'Smelter Look-up'!$J:$J,0))</f>
        <v>#N/A</v>
      </c>
      <c r="X1205" s="171">
        <f t="shared" ca="1" si="57"/>
        <v>0</v>
      </c>
      <c r="AB1205" s="171" t="str">
        <f t="shared" si="58"/>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9"/>
        <v/>
      </c>
      <c r="T1206" s="156" t="str">
        <f ca="1">IF(B1206="","",IF(ISERROR(MATCH($J1206,SorP!$B$1:$B$5661,0)),"",INDIRECT("'SorP'!$A$"&amp;MATCH($J1206,SorP!$B$1:$B$5661,0))))</f>
        <v/>
      </c>
      <c r="U1206" s="169"/>
      <c r="V1206" s="170" t="e">
        <f>IF(C1206="",NA(),MATCH($B1206&amp;$C1206,'Smelter Look-up'!$J:$J,0))</f>
        <v>#N/A</v>
      </c>
      <c r="X1206" s="171">
        <f t="shared" ca="1" si="57"/>
        <v>0</v>
      </c>
      <c r="AB1206" s="171" t="str">
        <f t="shared" si="58"/>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9"/>
        <v/>
      </c>
      <c r="T1207" s="156" t="str">
        <f ca="1">IF(B1207="","",IF(ISERROR(MATCH($J1207,SorP!$B$1:$B$5661,0)),"",INDIRECT("'SorP'!$A$"&amp;MATCH($J1207,SorP!$B$1:$B$5661,0))))</f>
        <v/>
      </c>
      <c r="U1207" s="169"/>
      <c r="V1207" s="170" t="e">
        <f>IF(C1207="",NA(),MATCH($B1207&amp;$C1207,'Smelter Look-up'!$J:$J,0))</f>
        <v>#N/A</v>
      </c>
      <c r="X1207" s="171">
        <f t="shared" ca="1" si="57"/>
        <v>0</v>
      </c>
      <c r="AB1207" s="171" t="str">
        <f t="shared" si="58"/>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9"/>
        <v/>
      </c>
      <c r="T1208" s="156" t="str">
        <f ca="1">IF(B1208="","",IF(ISERROR(MATCH($J1208,SorP!$B$1:$B$5661,0)),"",INDIRECT("'SorP'!$A$"&amp;MATCH($J1208,SorP!$B$1:$B$5661,0))))</f>
        <v/>
      </c>
      <c r="U1208" s="169"/>
      <c r="V1208" s="170" t="e">
        <f>IF(C1208="",NA(),MATCH($B1208&amp;$C1208,'Smelter Look-up'!$J:$J,0))</f>
        <v>#N/A</v>
      </c>
      <c r="X1208" s="171">
        <f t="shared" ca="1" si="57"/>
        <v>0</v>
      </c>
      <c r="AB1208" s="171" t="str">
        <f t="shared" si="58"/>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9"/>
        <v/>
      </c>
      <c r="T1209" s="156" t="str">
        <f ca="1">IF(B1209="","",IF(ISERROR(MATCH($J1209,SorP!$B$1:$B$5661,0)),"",INDIRECT("'SorP'!$A$"&amp;MATCH($J1209,SorP!$B$1:$B$5661,0))))</f>
        <v/>
      </c>
      <c r="U1209" s="169"/>
      <c r="V1209" s="170" t="e">
        <f>IF(C1209="",NA(),MATCH($B1209&amp;$C1209,'Smelter Look-up'!$J:$J,0))</f>
        <v>#N/A</v>
      </c>
      <c r="X1209" s="171">
        <f t="shared" ca="1" si="57"/>
        <v>0</v>
      </c>
      <c r="AB1209" s="171" t="str">
        <f t="shared" si="58"/>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9"/>
        <v/>
      </c>
      <c r="T1210" s="156" t="str">
        <f ca="1">IF(B1210="","",IF(ISERROR(MATCH($J1210,SorP!$B$1:$B$5661,0)),"",INDIRECT("'SorP'!$A$"&amp;MATCH($J1210,SorP!$B$1:$B$5661,0))))</f>
        <v/>
      </c>
      <c r="U1210" s="169"/>
      <c r="V1210" s="170" t="e">
        <f>IF(C1210="",NA(),MATCH($B1210&amp;$C1210,'Smelter Look-up'!$J:$J,0))</f>
        <v>#N/A</v>
      </c>
      <c r="X1210" s="171">
        <f t="shared" ca="1" si="57"/>
        <v>0</v>
      </c>
      <c r="AB1210" s="171" t="str">
        <f t="shared" si="58"/>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9"/>
        <v/>
      </c>
      <c r="T1211" s="156" t="str">
        <f ca="1">IF(B1211="","",IF(ISERROR(MATCH($J1211,SorP!$B$1:$B$5661,0)),"",INDIRECT("'SorP'!$A$"&amp;MATCH($J1211,SorP!$B$1:$B$5661,0))))</f>
        <v/>
      </c>
      <c r="U1211" s="169"/>
      <c r="V1211" s="170" t="e">
        <f>IF(C1211="",NA(),MATCH($B1211&amp;$C1211,'Smelter Look-up'!$J:$J,0))</f>
        <v>#N/A</v>
      </c>
      <c r="X1211" s="171">
        <f t="shared" ca="1" si="57"/>
        <v>0</v>
      </c>
      <c r="AB1211" s="171" t="str">
        <f t="shared" si="58"/>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9"/>
        <v/>
      </c>
      <c r="T1212" s="156" t="str">
        <f ca="1">IF(B1212="","",IF(ISERROR(MATCH($J1212,SorP!$B$1:$B$5661,0)),"",INDIRECT("'SorP'!$A$"&amp;MATCH($J1212,SorP!$B$1:$B$5661,0))))</f>
        <v/>
      </c>
      <c r="U1212" s="169"/>
      <c r="V1212" s="170" t="e">
        <f>IF(C1212="",NA(),MATCH($B1212&amp;$C1212,'Smelter Look-up'!$J:$J,0))</f>
        <v>#N/A</v>
      </c>
      <c r="X1212" s="171">
        <f t="shared" ca="1" si="57"/>
        <v>0</v>
      </c>
      <c r="AB1212" s="171" t="str">
        <f t="shared" si="58"/>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9"/>
        <v/>
      </c>
      <c r="T1213" s="156" t="str">
        <f ca="1">IF(B1213="","",IF(ISERROR(MATCH($J1213,SorP!$B$1:$B$5661,0)),"",INDIRECT("'SorP'!$A$"&amp;MATCH($J1213,SorP!$B$1:$B$5661,0))))</f>
        <v/>
      </c>
      <c r="U1213" s="169"/>
      <c r="V1213" s="170" t="e">
        <f>IF(C1213="",NA(),MATCH($B1213&amp;$C1213,'Smelter Look-up'!$J:$J,0))</f>
        <v>#N/A</v>
      </c>
      <c r="X1213" s="171">
        <f t="shared" ca="1" si="57"/>
        <v>0</v>
      </c>
      <c r="AB1213" s="171" t="str">
        <f t="shared" si="58"/>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9"/>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ref="X1254:X1317" ca="1" si="60">IF(AND(C1254="Smelter not listed",OR(LEN(D1254)=0,LEN(E1254)=0)),1,0)</f>
        <v>0</v>
      </c>
      <c r="AB1254" s="171" t="str">
        <f t="shared" ref="AB1254:AB1317" si="61">B1254&amp;C1254</f>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ref="S1255:S1318" ca="1" si="62">IF(B1255="","",IF(ISERROR(MATCH($E1255,CL,0)),"Unknown",INDIRECT("'C'!$A$"&amp;MATCH($E1255,CL,0)+1)))</f>
        <v/>
      </c>
      <c r="T1255" s="156" t="str">
        <f ca="1">IF(B1255="","",IF(ISERROR(MATCH($J1255,SorP!$B$1:$B$5661,0)),"",INDIRECT("'SorP'!$A$"&amp;MATCH($J1255,SorP!$B$1:$B$5661,0))))</f>
        <v/>
      </c>
      <c r="U1255" s="169"/>
      <c r="V1255" s="170" t="e">
        <f>IF(C1255="",NA(),MATCH($B1255&amp;$C1255,'Smelter Look-up'!$J:$J,0))</f>
        <v>#N/A</v>
      </c>
      <c r="X1255" s="171">
        <f t="shared" ca="1" si="60"/>
        <v>0</v>
      </c>
      <c r="AB1255" s="171" t="str">
        <f t="shared" si="61"/>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62"/>
        <v/>
      </c>
      <c r="T1256" s="156" t="str">
        <f ca="1">IF(B1256="","",IF(ISERROR(MATCH($J1256,SorP!$B$1:$B$5661,0)),"",INDIRECT("'SorP'!$A$"&amp;MATCH($J1256,SorP!$B$1:$B$5661,0))))</f>
        <v/>
      </c>
      <c r="U1256" s="169"/>
      <c r="V1256" s="170" t="e">
        <f>IF(C1256="",NA(),MATCH($B1256&amp;$C1256,'Smelter Look-up'!$J:$J,0))</f>
        <v>#N/A</v>
      </c>
      <c r="X1256" s="171">
        <f t="shared" ca="1" si="60"/>
        <v>0</v>
      </c>
      <c r="AB1256" s="171" t="str">
        <f t="shared" si="61"/>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62"/>
        <v/>
      </c>
      <c r="T1257" s="156" t="str">
        <f ca="1">IF(B1257="","",IF(ISERROR(MATCH($J1257,SorP!$B$1:$B$5661,0)),"",INDIRECT("'SorP'!$A$"&amp;MATCH($J1257,SorP!$B$1:$B$5661,0))))</f>
        <v/>
      </c>
      <c r="U1257" s="169"/>
      <c r="V1257" s="170" t="e">
        <f>IF(C1257="",NA(),MATCH($B1257&amp;$C1257,'Smelter Look-up'!$J:$J,0))</f>
        <v>#N/A</v>
      </c>
      <c r="X1257" s="171">
        <f t="shared" ca="1" si="60"/>
        <v>0</v>
      </c>
      <c r="AB1257" s="171" t="str">
        <f t="shared" si="61"/>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62"/>
        <v/>
      </c>
      <c r="T1258" s="156" t="str">
        <f ca="1">IF(B1258="","",IF(ISERROR(MATCH($J1258,SorP!$B$1:$B$5661,0)),"",INDIRECT("'SorP'!$A$"&amp;MATCH($J1258,SorP!$B$1:$B$5661,0))))</f>
        <v/>
      </c>
      <c r="U1258" s="169"/>
      <c r="V1258" s="170" t="e">
        <f>IF(C1258="",NA(),MATCH($B1258&amp;$C1258,'Smelter Look-up'!$J:$J,0))</f>
        <v>#N/A</v>
      </c>
      <c r="X1258" s="171">
        <f t="shared" ca="1" si="60"/>
        <v>0</v>
      </c>
      <c r="AB1258" s="171" t="str">
        <f t="shared" si="61"/>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62"/>
        <v/>
      </c>
      <c r="T1259" s="156" t="str">
        <f ca="1">IF(B1259="","",IF(ISERROR(MATCH($J1259,SorP!$B$1:$B$5661,0)),"",INDIRECT("'SorP'!$A$"&amp;MATCH($J1259,SorP!$B$1:$B$5661,0))))</f>
        <v/>
      </c>
      <c r="U1259" s="169"/>
      <c r="V1259" s="170" t="e">
        <f>IF(C1259="",NA(),MATCH($B1259&amp;$C1259,'Smelter Look-up'!$J:$J,0))</f>
        <v>#N/A</v>
      </c>
      <c r="X1259" s="171">
        <f t="shared" ca="1" si="60"/>
        <v>0</v>
      </c>
      <c r="AB1259" s="171" t="str">
        <f t="shared" si="61"/>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62"/>
        <v/>
      </c>
      <c r="T1260" s="156" t="str">
        <f ca="1">IF(B1260="","",IF(ISERROR(MATCH($J1260,SorP!$B$1:$B$5661,0)),"",INDIRECT("'SorP'!$A$"&amp;MATCH($J1260,SorP!$B$1:$B$5661,0))))</f>
        <v/>
      </c>
      <c r="U1260" s="169"/>
      <c r="V1260" s="170" t="e">
        <f>IF(C1260="",NA(),MATCH($B1260&amp;$C1260,'Smelter Look-up'!$J:$J,0))</f>
        <v>#N/A</v>
      </c>
      <c r="X1260" s="171">
        <f t="shared" ca="1" si="60"/>
        <v>0</v>
      </c>
      <c r="AB1260" s="171" t="str">
        <f t="shared" si="61"/>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62"/>
        <v/>
      </c>
      <c r="T1261" s="156" t="str">
        <f ca="1">IF(B1261="","",IF(ISERROR(MATCH($J1261,SorP!$B$1:$B$5661,0)),"",INDIRECT("'SorP'!$A$"&amp;MATCH($J1261,SorP!$B$1:$B$5661,0))))</f>
        <v/>
      </c>
      <c r="U1261" s="169"/>
      <c r="V1261" s="170" t="e">
        <f>IF(C1261="",NA(),MATCH($B1261&amp;$C1261,'Smelter Look-up'!$J:$J,0))</f>
        <v>#N/A</v>
      </c>
      <c r="X1261" s="171">
        <f t="shared" ca="1" si="60"/>
        <v>0</v>
      </c>
      <c r="AB1261" s="171" t="str">
        <f t="shared" si="61"/>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62"/>
        <v/>
      </c>
      <c r="T1262" s="156" t="str">
        <f ca="1">IF(B1262="","",IF(ISERROR(MATCH($J1262,SorP!$B$1:$B$5661,0)),"",INDIRECT("'SorP'!$A$"&amp;MATCH($J1262,SorP!$B$1:$B$5661,0))))</f>
        <v/>
      </c>
      <c r="U1262" s="169"/>
      <c r="V1262" s="170" t="e">
        <f>IF(C1262="",NA(),MATCH($B1262&amp;$C1262,'Smelter Look-up'!$J:$J,0))</f>
        <v>#N/A</v>
      </c>
      <c r="X1262" s="171">
        <f t="shared" ca="1" si="60"/>
        <v>0</v>
      </c>
      <c r="AB1262" s="171" t="str">
        <f t="shared" si="61"/>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62"/>
        <v/>
      </c>
      <c r="T1263" s="156" t="str">
        <f ca="1">IF(B1263="","",IF(ISERROR(MATCH($J1263,SorP!$B$1:$B$5661,0)),"",INDIRECT("'SorP'!$A$"&amp;MATCH($J1263,SorP!$B$1:$B$5661,0))))</f>
        <v/>
      </c>
      <c r="U1263" s="169"/>
      <c r="V1263" s="170" t="e">
        <f>IF(C1263="",NA(),MATCH($B1263&amp;$C1263,'Smelter Look-up'!$J:$J,0))</f>
        <v>#N/A</v>
      </c>
      <c r="X1263" s="171">
        <f t="shared" ca="1" si="60"/>
        <v>0</v>
      </c>
      <c r="AB1263" s="171" t="str">
        <f t="shared" si="61"/>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62"/>
        <v/>
      </c>
      <c r="T1264" s="156" t="str">
        <f ca="1">IF(B1264="","",IF(ISERROR(MATCH($J1264,SorP!$B$1:$B$5661,0)),"",INDIRECT("'SorP'!$A$"&amp;MATCH($J1264,SorP!$B$1:$B$5661,0))))</f>
        <v/>
      </c>
      <c r="U1264" s="169"/>
      <c r="V1264" s="170" t="e">
        <f>IF(C1264="",NA(),MATCH($B1264&amp;$C1264,'Smelter Look-up'!$J:$J,0))</f>
        <v>#N/A</v>
      </c>
      <c r="X1264" s="171">
        <f t="shared" ca="1" si="60"/>
        <v>0</v>
      </c>
      <c r="AB1264" s="171" t="str">
        <f t="shared" si="61"/>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62"/>
        <v/>
      </c>
      <c r="T1265" s="156" t="str">
        <f ca="1">IF(B1265="","",IF(ISERROR(MATCH($J1265,SorP!$B$1:$B$5661,0)),"",INDIRECT("'SorP'!$A$"&amp;MATCH($J1265,SorP!$B$1:$B$5661,0))))</f>
        <v/>
      </c>
      <c r="U1265" s="169"/>
      <c r="V1265" s="170" t="e">
        <f>IF(C1265="",NA(),MATCH($B1265&amp;$C1265,'Smelter Look-up'!$J:$J,0))</f>
        <v>#N/A</v>
      </c>
      <c r="X1265" s="171">
        <f t="shared" ca="1" si="60"/>
        <v>0</v>
      </c>
      <c r="AB1265" s="171" t="str">
        <f t="shared" si="61"/>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62"/>
        <v/>
      </c>
      <c r="T1266" s="156" t="str">
        <f ca="1">IF(B1266="","",IF(ISERROR(MATCH($J1266,SorP!$B$1:$B$5661,0)),"",INDIRECT("'SorP'!$A$"&amp;MATCH($J1266,SorP!$B$1:$B$5661,0))))</f>
        <v/>
      </c>
      <c r="U1266" s="169"/>
      <c r="V1266" s="170" t="e">
        <f>IF(C1266="",NA(),MATCH($B1266&amp;$C1266,'Smelter Look-up'!$J:$J,0))</f>
        <v>#N/A</v>
      </c>
      <c r="X1266" s="171">
        <f t="shared" ca="1" si="60"/>
        <v>0</v>
      </c>
      <c r="AB1266" s="171" t="str">
        <f t="shared" si="61"/>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62"/>
        <v/>
      </c>
      <c r="T1267" s="156" t="str">
        <f ca="1">IF(B1267="","",IF(ISERROR(MATCH($J1267,SorP!$B$1:$B$5661,0)),"",INDIRECT("'SorP'!$A$"&amp;MATCH($J1267,SorP!$B$1:$B$5661,0))))</f>
        <v/>
      </c>
      <c r="U1267" s="169"/>
      <c r="V1267" s="170" t="e">
        <f>IF(C1267="",NA(),MATCH($B1267&amp;$C1267,'Smelter Look-up'!$J:$J,0))</f>
        <v>#N/A</v>
      </c>
      <c r="X1267" s="171">
        <f t="shared" ca="1" si="60"/>
        <v>0</v>
      </c>
      <c r="AB1267" s="171" t="str">
        <f t="shared" si="61"/>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62"/>
        <v/>
      </c>
      <c r="T1268" s="156" t="str">
        <f ca="1">IF(B1268="","",IF(ISERROR(MATCH($J1268,SorP!$B$1:$B$5661,0)),"",INDIRECT("'SorP'!$A$"&amp;MATCH($J1268,SorP!$B$1:$B$5661,0))))</f>
        <v/>
      </c>
      <c r="U1268" s="169"/>
      <c r="V1268" s="170" t="e">
        <f>IF(C1268="",NA(),MATCH($B1268&amp;$C1268,'Smelter Look-up'!$J:$J,0))</f>
        <v>#N/A</v>
      </c>
      <c r="X1268" s="171">
        <f t="shared" ca="1" si="60"/>
        <v>0</v>
      </c>
      <c r="AB1268" s="171" t="str">
        <f t="shared" si="61"/>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62"/>
        <v/>
      </c>
      <c r="T1269" s="156" t="str">
        <f ca="1">IF(B1269="","",IF(ISERROR(MATCH($J1269,SorP!$B$1:$B$5661,0)),"",INDIRECT("'SorP'!$A$"&amp;MATCH($J1269,SorP!$B$1:$B$5661,0))))</f>
        <v/>
      </c>
      <c r="U1269" s="169"/>
      <c r="V1269" s="170" t="e">
        <f>IF(C1269="",NA(),MATCH($B1269&amp;$C1269,'Smelter Look-up'!$J:$J,0))</f>
        <v>#N/A</v>
      </c>
      <c r="X1269" s="171">
        <f t="shared" ca="1" si="60"/>
        <v>0</v>
      </c>
      <c r="AB1269" s="171" t="str">
        <f t="shared" si="61"/>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62"/>
        <v/>
      </c>
      <c r="T1270" s="156" t="str">
        <f ca="1">IF(B1270="","",IF(ISERROR(MATCH($J1270,SorP!$B$1:$B$5661,0)),"",INDIRECT("'SorP'!$A$"&amp;MATCH($J1270,SorP!$B$1:$B$5661,0))))</f>
        <v/>
      </c>
      <c r="U1270" s="169"/>
      <c r="V1270" s="170" t="e">
        <f>IF(C1270="",NA(),MATCH($B1270&amp;$C1270,'Smelter Look-up'!$J:$J,0))</f>
        <v>#N/A</v>
      </c>
      <c r="X1270" s="171">
        <f t="shared" ca="1" si="60"/>
        <v>0</v>
      </c>
      <c r="AB1270" s="171" t="str">
        <f t="shared" si="61"/>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62"/>
        <v/>
      </c>
      <c r="T1271" s="156" t="str">
        <f ca="1">IF(B1271="","",IF(ISERROR(MATCH($J1271,SorP!$B$1:$B$5661,0)),"",INDIRECT("'SorP'!$A$"&amp;MATCH($J1271,SorP!$B$1:$B$5661,0))))</f>
        <v/>
      </c>
      <c r="U1271" s="169"/>
      <c r="V1271" s="170" t="e">
        <f>IF(C1271="",NA(),MATCH($B1271&amp;$C1271,'Smelter Look-up'!$J:$J,0))</f>
        <v>#N/A</v>
      </c>
      <c r="X1271" s="171">
        <f t="shared" ca="1" si="60"/>
        <v>0</v>
      </c>
      <c r="AB1271" s="171" t="str">
        <f t="shared" si="61"/>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62"/>
        <v/>
      </c>
      <c r="T1272" s="156" t="str">
        <f ca="1">IF(B1272="","",IF(ISERROR(MATCH($J1272,SorP!$B$1:$B$5661,0)),"",INDIRECT("'SorP'!$A$"&amp;MATCH($J1272,SorP!$B$1:$B$5661,0))))</f>
        <v/>
      </c>
      <c r="U1272" s="169"/>
      <c r="V1272" s="170" t="e">
        <f>IF(C1272="",NA(),MATCH($B1272&amp;$C1272,'Smelter Look-up'!$J:$J,0))</f>
        <v>#N/A</v>
      </c>
      <c r="X1272" s="171">
        <f t="shared" ca="1" si="60"/>
        <v>0</v>
      </c>
      <c r="AB1272" s="171" t="str">
        <f t="shared" si="61"/>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62"/>
        <v/>
      </c>
      <c r="T1273" s="156" t="str">
        <f ca="1">IF(B1273="","",IF(ISERROR(MATCH($J1273,SorP!$B$1:$B$5661,0)),"",INDIRECT("'SorP'!$A$"&amp;MATCH($J1273,SorP!$B$1:$B$5661,0))))</f>
        <v/>
      </c>
      <c r="U1273" s="169"/>
      <c r="V1273" s="170" t="e">
        <f>IF(C1273="",NA(),MATCH($B1273&amp;$C1273,'Smelter Look-up'!$J:$J,0))</f>
        <v>#N/A</v>
      </c>
      <c r="X1273" s="171">
        <f t="shared" ca="1" si="60"/>
        <v>0</v>
      </c>
      <c r="AB1273" s="171" t="str">
        <f t="shared" si="61"/>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62"/>
        <v/>
      </c>
      <c r="T1274" s="156" t="str">
        <f ca="1">IF(B1274="","",IF(ISERROR(MATCH($J1274,SorP!$B$1:$B$5661,0)),"",INDIRECT("'SorP'!$A$"&amp;MATCH($J1274,SorP!$B$1:$B$5661,0))))</f>
        <v/>
      </c>
      <c r="U1274" s="169"/>
      <c r="V1274" s="170" t="e">
        <f>IF(C1274="",NA(),MATCH($B1274&amp;$C1274,'Smelter Look-up'!$J:$J,0))</f>
        <v>#N/A</v>
      </c>
      <c r="X1274" s="171">
        <f t="shared" ca="1" si="60"/>
        <v>0</v>
      </c>
      <c r="AB1274" s="171" t="str">
        <f t="shared" si="61"/>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62"/>
        <v/>
      </c>
      <c r="T1275" s="156" t="str">
        <f ca="1">IF(B1275="","",IF(ISERROR(MATCH($J1275,SorP!$B$1:$B$5661,0)),"",INDIRECT("'SorP'!$A$"&amp;MATCH($J1275,SorP!$B$1:$B$5661,0))))</f>
        <v/>
      </c>
      <c r="U1275" s="169"/>
      <c r="V1275" s="170" t="e">
        <f>IF(C1275="",NA(),MATCH($B1275&amp;$C1275,'Smelter Look-up'!$J:$J,0))</f>
        <v>#N/A</v>
      </c>
      <c r="X1275" s="171">
        <f t="shared" ca="1" si="60"/>
        <v>0</v>
      </c>
      <c r="AB1275" s="171" t="str">
        <f t="shared" si="61"/>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62"/>
        <v/>
      </c>
      <c r="T1276" s="156" t="str">
        <f ca="1">IF(B1276="","",IF(ISERROR(MATCH($J1276,SorP!$B$1:$B$5661,0)),"",INDIRECT("'SorP'!$A$"&amp;MATCH($J1276,SorP!$B$1:$B$5661,0))))</f>
        <v/>
      </c>
      <c r="U1276" s="169"/>
      <c r="V1276" s="170" t="e">
        <f>IF(C1276="",NA(),MATCH($B1276&amp;$C1276,'Smelter Look-up'!$J:$J,0))</f>
        <v>#N/A</v>
      </c>
      <c r="X1276" s="171">
        <f t="shared" ca="1" si="60"/>
        <v>0</v>
      </c>
      <c r="AB1276" s="171" t="str">
        <f t="shared" si="61"/>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62"/>
        <v/>
      </c>
      <c r="T1277" s="156" t="str">
        <f ca="1">IF(B1277="","",IF(ISERROR(MATCH($J1277,SorP!$B$1:$B$5661,0)),"",INDIRECT("'SorP'!$A$"&amp;MATCH($J1277,SorP!$B$1:$B$5661,0))))</f>
        <v/>
      </c>
      <c r="U1277" s="169"/>
      <c r="V1277" s="170" t="e">
        <f>IF(C1277="",NA(),MATCH($B1277&amp;$C1277,'Smelter Look-up'!$J:$J,0))</f>
        <v>#N/A</v>
      </c>
      <c r="X1277" s="171">
        <f t="shared" ca="1" si="60"/>
        <v>0</v>
      </c>
      <c r="AB1277" s="171" t="str">
        <f t="shared" si="61"/>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62"/>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ref="X1318:X1381" ca="1" si="63">IF(AND(C1318="Smelter not listed",OR(LEN(D1318)=0,LEN(E1318)=0)),1,0)</f>
        <v>0</v>
      </c>
      <c r="AB1318" s="171" t="str">
        <f t="shared" ref="AB1318:AB1381" si="64">B1318&amp;C1318</f>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ref="S1319:S1382" ca="1" si="65">IF(B1319="","",IF(ISERROR(MATCH($E1319,CL,0)),"Unknown",INDIRECT("'C'!$A$"&amp;MATCH($E1319,CL,0)+1)))</f>
        <v/>
      </c>
      <c r="T1319" s="156" t="str">
        <f ca="1">IF(B1319="","",IF(ISERROR(MATCH($J1319,SorP!$B$1:$B$5661,0)),"",INDIRECT("'SorP'!$A$"&amp;MATCH($J1319,SorP!$B$1:$B$5661,0))))</f>
        <v/>
      </c>
      <c r="U1319" s="169"/>
      <c r="V1319" s="170" t="e">
        <f>IF(C1319="",NA(),MATCH($B1319&amp;$C1319,'Smelter Look-up'!$J:$J,0))</f>
        <v>#N/A</v>
      </c>
      <c r="X1319" s="171">
        <f t="shared" ca="1" si="63"/>
        <v>0</v>
      </c>
      <c r="AB1319" s="171" t="str">
        <f t="shared" si="64"/>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5"/>
        <v/>
      </c>
      <c r="T1320" s="156" t="str">
        <f ca="1">IF(B1320="","",IF(ISERROR(MATCH($J1320,SorP!$B$1:$B$5661,0)),"",INDIRECT("'SorP'!$A$"&amp;MATCH($J1320,SorP!$B$1:$B$5661,0))))</f>
        <v/>
      </c>
      <c r="U1320" s="169"/>
      <c r="V1320" s="170" t="e">
        <f>IF(C1320="",NA(),MATCH($B1320&amp;$C1320,'Smelter Look-up'!$J:$J,0))</f>
        <v>#N/A</v>
      </c>
      <c r="X1320" s="171">
        <f t="shared" ca="1" si="63"/>
        <v>0</v>
      </c>
      <c r="AB1320" s="171" t="str">
        <f t="shared" si="64"/>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5"/>
        <v/>
      </c>
      <c r="T1321" s="156" t="str">
        <f ca="1">IF(B1321="","",IF(ISERROR(MATCH($J1321,SorP!$B$1:$B$5661,0)),"",INDIRECT("'SorP'!$A$"&amp;MATCH($J1321,SorP!$B$1:$B$5661,0))))</f>
        <v/>
      </c>
      <c r="U1321" s="169"/>
      <c r="V1321" s="170" t="e">
        <f>IF(C1321="",NA(),MATCH($B1321&amp;$C1321,'Smelter Look-up'!$J:$J,0))</f>
        <v>#N/A</v>
      </c>
      <c r="X1321" s="171">
        <f t="shared" ca="1" si="63"/>
        <v>0</v>
      </c>
      <c r="AB1321" s="171" t="str">
        <f t="shared" si="64"/>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5"/>
        <v/>
      </c>
      <c r="T1322" s="156" t="str">
        <f ca="1">IF(B1322="","",IF(ISERROR(MATCH($J1322,SorP!$B$1:$B$5661,0)),"",INDIRECT("'SorP'!$A$"&amp;MATCH($J1322,SorP!$B$1:$B$5661,0))))</f>
        <v/>
      </c>
      <c r="U1322" s="169"/>
      <c r="V1322" s="170" t="e">
        <f>IF(C1322="",NA(),MATCH($B1322&amp;$C1322,'Smelter Look-up'!$J:$J,0))</f>
        <v>#N/A</v>
      </c>
      <c r="X1322" s="171">
        <f t="shared" ca="1" si="63"/>
        <v>0</v>
      </c>
      <c r="AB1322" s="171" t="str">
        <f t="shared" si="64"/>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5"/>
        <v/>
      </c>
      <c r="T1323" s="156" t="str">
        <f ca="1">IF(B1323="","",IF(ISERROR(MATCH($J1323,SorP!$B$1:$B$5661,0)),"",INDIRECT("'SorP'!$A$"&amp;MATCH($J1323,SorP!$B$1:$B$5661,0))))</f>
        <v/>
      </c>
      <c r="U1323" s="169"/>
      <c r="V1323" s="170" t="e">
        <f>IF(C1323="",NA(),MATCH($B1323&amp;$C1323,'Smelter Look-up'!$J:$J,0))</f>
        <v>#N/A</v>
      </c>
      <c r="X1323" s="171">
        <f t="shared" ca="1" si="63"/>
        <v>0</v>
      </c>
      <c r="AB1323" s="171" t="str">
        <f t="shared" si="64"/>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5"/>
        <v/>
      </c>
      <c r="T1324" s="156" t="str">
        <f ca="1">IF(B1324="","",IF(ISERROR(MATCH($J1324,SorP!$B$1:$B$5661,0)),"",INDIRECT("'SorP'!$A$"&amp;MATCH($J1324,SorP!$B$1:$B$5661,0))))</f>
        <v/>
      </c>
      <c r="U1324" s="169"/>
      <c r="V1324" s="170" t="e">
        <f>IF(C1324="",NA(),MATCH($B1324&amp;$C1324,'Smelter Look-up'!$J:$J,0))</f>
        <v>#N/A</v>
      </c>
      <c r="X1324" s="171">
        <f t="shared" ca="1" si="63"/>
        <v>0</v>
      </c>
      <c r="AB1324" s="171" t="str">
        <f t="shared" si="64"/>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5"/>
        <v/>
      </c>
      <c r="T1325" s="156" t="str">
        <f ca="1">IF(B1325="","",IF(ISERROR(MATCH($J1325,SorP!$B$1:$B$5661,0)),"",INDIRECT("'SorP'!$A$"&amp;MATCH($J1325,SorP!$B$1:$B$5661,0))))</f>
        <v/>
      </c>
      <c r="U1325" s="169"/>
      <c r="V1325" s="170" t="e">
        <f>IF(C1325="",NA(),MATCH($B1325&amp;$C1325,'Smelter Look-up'!$J:$J,0))</f>
        <v>#N/A</v>
      </c>
      <c r="X1325" s="171">
        <f t="shared" ca="1" si="63"/>
        <v>0</v>
      </c>
      <c r="AB1325" s="171" t="str">
        <f t="shared" si="64"/>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5"/>
        <v/>
      </c>
      <c r="T1326" s="156" t="str">
        <f ca="1">IF(B1326="","",IF(ISERROR(MATCH($J1326,SorP!$B$1:$B$5661,0)),"",INDIRECT("'SorP'!$A$"&amp;MATCH($J1326,SorP!$B$1:$B$5661,0))))</f>
        <v/>
      </c>
      <c r="U1326" s="169"/>
      <c r="V1326" s="170" t="e">
        <f>IF(C1326="",NA(),MATCH($B1326&amp;$C1326,'Smelter Look-up'!$J:$J,0))</f>
        <v>#N/A</v>
      </c>
      <c r="X1326" s="171">
        <f t="shared" ca="1" si="63"/>
        <v>0</v>
      </c>
      <c r="AB1326" s="171" t="str">
        <f t="shared" si="64"/>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5"/>
        <v/>
      </c>
      <c r="T1327" s="156" t="str">
        <f ca="1">IF(B1327="","",IF(ISERROR(MATCH($J1327,SorP!$B$1:$B$5661,0)),"",INDIRECT("'SorP'!$A$"&amp;MATCH($J1327,SorP!$B$1:$B$5661,0))))</f>
        <v/>
      </c>
      <c r="U1327" s="169"/>
      <c r="V1327" s="170" t="e">
        <f>IF(C1327="",NA(),MATCH($B1327&amp;$C1327,'Smelter Look-up'!$J:$J,0))</f>
        <v>#N/A</v>
      </c>
      <c r="X1327" s="171">
        <f t="shared" ca="1" si="63"/>
        <v>0</v>
      </c>
      <c r="AB1327" s="171" t="str">
        <f t="shared" si="64"/>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5"/>
        <v/>
      </c>
      <c r="T1328" s="156" t="str">
        <f ca="1">IF(B1328="","",IF(ISERROR(MATCH($J1328,SorP!$B$1:$B$5661,0)),"",INDIRECT("'SorP'!$A$"&amp;MATCH($J1328,SorP!$B$1:$B$5661,0))))</f>
        <v/>
      </c>
      <c r="U1328" s="169"/>
      <c r="V1328" s="170" t="e">
        <f>IF(C1328="",NA(),MATCH($B1328&amp;$C1328,'Smelter Look-up'!$J:$J,0))</f>
        <v>#N/A</v>
      </c>
      <c r="X1328" s="171">
        <f t="shared" ca="1" si="63"/>
        <v>0</v>
      </c>
      <c r="AB1328" s="171" t="str">
        <f t="shared" si="64"/>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5"/>
        <v/>
      </c>
      <c r="T1329" s="156" t="str">
        <f ca="1">IF(B1329="","",IF(ISERROR(MATCH($J1329,SorP!$B$1:$B$5661,0)),"",INDIRECT("'SorP'!$A$"&amp;MATCH($J1329,SorP!$B$1:$B$5661,0))))</f>
        <v/>
      </c>
      <c r="U1329" s="169"/>
      <c r="V1329" s="170" t="e">
        <f>IF(C1329="",NA(),MATCH($B1329&amp;$C1329,'Smelter Look-up'!$J:$J,0))</f>
        <v>#N/A</v>
      </c>
      <c r="X1329" s="171">
        <f t="shared" ca="1" si="63"/>
        <v>0</v>
      </c>
      <c r="AB1329" s="171" t="str">
        <f t="shared" si="64"/>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5"/>
        <v/>
      </c>
      <c r="T1330" s="156" t="str">
        <f ca="1">IF(B1330="","",IF(ISERROR(MATCH($J1330,SorP!$B$1:$B$5661,0)),"",INDIRECT("'SorP'!$A$"&amp;MATCH($J1330,SorP!$B$1:$B$5661,0))))</f>
        <v/>
      </c>
      <c r="U1330" s="169"/>
      <c r="V1330" s="170" t="e">
        <f>IF(C1330="",NA(),MATCH($B1330&amp;$C1330,'Smelter Look-up'!$J:$J,0))</f>
        <v>#N/A</v>
      </c>
      <c r="X1330" s="171">
        <f t="shared" ca="1" si="63"/>
        <v>0</v>
      </c>
      <c r="AB1330" s="171" t="str">
        <f t="shared" si="64"/>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5"/>
        <v/>
      </c>
      <c r="T1331" s="156" t="str">
        <f ca="1">IF(B1331="","",IF(ISERROR(MATCH($J1331,SorP!$B$1:$B$5661,0)),"",INDIRECT("'SorP'!$A$"&amp;MATCH($J1331,SorP!$B$1:$B$5661,0))))</f>
        <v/>
      </c>
      <c r="U1331" s="169"/>
      <c r="V1331" s="170" t="e">
        <f>IF(C1331="",NA(),MATCH($B1331&amp;$C1331,'Smelter Look-up'!$J:$J,0))</f>
        <v>#N/A</v>
      </c>
      <c r="X1331" s="171">
        <f t="shared" ca="1" si="63"/>
        <v>0</v>
      </c>
      <c r="AB1331" s="171" t="str">
        <f t="shared" si="64"/>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5"/>
        <v/>
      </c>
      <c r="T1332" s="156" t="str">
        <f ca="1">IF(B1332="","",IF(ISERROR(MATCH($J1332,SorP!$B$1:$B$5661,0)),"",INDIRECT("'SorP'!$A$"&amp;MATCH($J1332,SorP!$B$1:$B$5661,0))))</f>
        <v/>
      </c>
      <c r="U1332" s="169"/>
      <c r="V1332" s="170" t="e">
        <f>IF(C1332="",NA(),MATCH($B1332&amp;$C1332,'Smelter Look-up'!$J:$J,0))</f>
        <v>#N/A</v>
      </c>
      <c r="X1332" s="171">
        <f t="shared" ca="1" si="63"/>
        <v>0</v>
      </c>
      <c r="AB1332" s="171" t="str">
        <f t="shared" si="64"/>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5"/>
        <v/>
      </c>
      <c r="T1333" s="156" t="str">
        <f ca="1">IF(B1333="","",IF(ISERROR(MATCH($J1333,SorP!$B$1:$B$5661,0)),"",INDIRECT("'SorP'!$A$"&amp;MATCH($J1333,SorP!$B$1:$B$5661,0))))</f>
        <v/>
      </c>
      <c r="U1333" s="169"/>
      <c r="V1333" s="170" t="e">
        <f>IF(C1333="",NA(),MATCH($B1333&amp;$C1333,'Smelter Look-up'!$J:$J,0))</f>
        <v>#N/A</v>
      </c>
      <c r="X1333" s="171">
        <f t="shared" ca="1" si="63"/>
        <v>0</v>
      </c>
      <c r="AB1333" s="171" t="str">
        <f t="shared" si="64"/>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5"/>
        <v/>
      </c>
      <c r="T1334" s="156" t="str">
        <f ca="1">IF(B1334="","",IF(ISERROR(MATCH($J1334,SorP!$B$1:$B$5661,0)),"",INDIRECT("'SorP'!$A$"&amp;MATCH($J1334,SorP!$B$1:$B$5661,0))))</f>
        <v/>
      </c>
      <c r="U1334" s="169"/>
      <c r="V1334" s="170" t="e">
        <f>IF(C1334="",NA(),MATCH($B1334&amp;$C1334,'Smelter Look-up'!$J:$J,0))</f>
        <v>#N/A</v>
      </c>
      <c r="X1334" s="171">
        <f t="shared" ca="1" si="63"/>
        <v>0</v>
      </c>
      <c r="AB1334" s="171" t="str">
        <f t="shared" si="64"/>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5"/>
        <v/>
      </c>
      <c r="T1335" s="156" t="str">
        <f ca="1">IF(B1335="","",IF(ISERROR(MATCH($J1335,SorP!$B$1:$B$5661,0)),"",INDIRECT("'SorP'!$A$"&amp;MATCH($J1335,SorP!$B$1:$B$5661,0))))</f>
        <v/>
      </c>
      <c r="U1335" s="169"/>
      <c r="V1335" s="170" t="e">
        <f>IF(C1335="",NA(),MATCH($B1335&amp;$C1335,'Smelter Look-up'!$J:$J,0))</f>
        <v>#N/A</v>
      </c>
      <c r="X1335" s="171">
        <f t="shared" ca="1" si="63"/>
        <v>0</v>
      </c>
      <c r="AB1335" s="171" t="str">
        <f t="shared" si="64"/>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5"/>
        <v/>
      </c>
      <c r="T1336" s="156" t="str">
        <f ca="1">IF(B1336="","",IF(ISERROR(MATCH($J1336,SorP!$B$1:$B$5661,0)),"",INDIRECT("'SorP'!$A$"&amp;MATCH($J1336,SorP!$B$1:$B$5661,0))))</f>
        <v/>
      </c>
      <c r="U1336" s="169"/>
      <c r="V1336" s="170" t="e">
        <f>IF(C1336="",NA(),MATCH($B1336&amp;$C1336,'Smelter Look-up'!$J:$J,0))</f>
        <v>#N/A</v>
      </c>
      <c r="X1336" s="171">
        <f t="shared" ca="1" si="63"/>
        <v>0</v>
      </c>
      <c r="AB1336" s="171" t="str">
        <f t="shared" si="64"/>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5"/>
        <v/>
      </c>
      <c r="T1337" s="156" t="str">
        <f ca="1">IF(B1337="","",IF(ISERROR(MATCH($J1337,SorP!$B$1:$B$5661,0)),"",INDIRECT("'SorP'!$A$"&amp;MATCH($J1337,SorP!$B$1:$B$5661,0))))</f>
        <v/>
      </c>
      <c r="U1337" s="169"/>
      <c r="V1337" s="170" t="e">
        <f>IF(C1337="",NA(),MATCH($B1337&amp;$C1337,'Smelter Look-up'!$J:$J,0))</f>
        <v>#N/A</v>
      </c>
      <c r="X1337" s="171">
        <f t="shared" ca="1" si="63"/>
        <v>0</v>
      </c>
      <c r="AB1337" s="171" t="str">
        <f t="shared" si="64"/>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5"/>
        <v/>
      </c>
      <c r="T1338" s="156" t="str">
        <f ca="1">IF(B1338="","",IF(ISERROR(MATCH($J1338,SorP!$B$1:$B$5661,0)),"",INDIRECT("'SorP'!$A$"&amp;MATCH($J1338,SorP!$B$1:$B$5661,0))))</f>
        <v/>
      </c>
      <c r="U1338" s="169"/>
      <c r="V1338" s="170" t="e">
        <f>IF(C1338="",NA(),MATCH($B1338&amp;$C1338,'Smelter Look-up'!$J:$J,0))</f>
        <v>#N/A</v>
      </c>
      <c r="X1338" s="171">
        <f t="shared" ca="1" si="63"/>
        <v>0</v>
      </c>
      <c r="AB1338" s="171" t="str">
        <f t="shared" si="64"/>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5"/>
        <v/>
      </c>
      <c r="T1339" s="156" t="str">
        <f ca="1">IF(B1339="","",IF(ISERROR(MATCH($J1339,SorP!$B$1:$B$5661,0)),"",INDIRECT("'SorP'!$A$"&amp;MATCH($J1339,SorP!$B$1:$B$5661,0))))</f>
        <v/>
      </c>
      <c r="U1339" s="169"/>
      <c r="V1339" s="170" t="e">
        <f>IF(C1339="",NA(),MATCH($B1339&amp;$C1339,'Smelter Look-up'!$J:$J,0))</f>
        <v>#N/A</v>
      </c>
      <c r="X1339" s="171">
        <f t="shared" ca="1" si="63"/>
        <v>0</v>
      </c>
      <c r="AB1339" s="171" t="str">
        <f t="shared" si="64"/>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5"/>
        <v/>
      </c>
      <c r="T1340" s="156" t="str">
        <f ca="1">IF(B1340="","",IF(ISERROR(MATCH($J1340,SorP!$B$1:$B$5661,0)),"",INDIRECT("'SorP'!$A$"&amp;MATCH($J1340,SorP!$B$1:$B$5661,0))))</f>
        <v/>
      </c>
      <c r="U1340" s="169"/>
      <c r="V1340" s="170" t="e">
        <f>IF(C1340="",NA(),MATCH($B1340&amp;$C1340,'Smelter Look-up'!$J:$J,0))</f>
        <v>#N/A</v>
      </c>
      <c r="X1340" s="171">
        <f t="shared" ca="1" si="63"/>
        <v>0</v>
      </c>
      <c r="AB1340" s="171" t="str">
        <f t="shared" si="64"/>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5"/>
        <v/>
      </c>
      <c r="T1341" s="156" t="str">
        <f ca="1">IF(B1341="","",IF(ISERROR(MATCH($J1341,SorP!$B$1:$B$5661,0)),"",INDIRECT("'SorP'!$A$"&amp;MATCH($J1341,SorP!$B$1:$B$5661,0))))</f>
        <v/>
      </c>
      <c r="U1341" s="169"/>
      <c r="V1341" s="170" t="e">
        <f>IF(C1341="",NA(),MATCH($B1341&amp;$C1341,'Smelter Look-up'!$J:$J,0))</f>
        <v>#N/A</v>
      </c>
      <c r="X1341" s="171">
        <f t="shared" ca="1" si="63"/>
        <v>0</v>
      </c>
      <c r="AB1341" s="171" t="str">
        <f t="shared" si="64"/>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5"/>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ref="X1382:X1445" ca="1" si="66">IF(AND(C1382="Smelter not listed",OR(LEN(D1382)=0,LEN(E1382)=0)),1,0)</f>
        <v>0</v>
      </c>
      <c r="AB1382" s="171" t="str">
        <f t="shared" ref="AB1382:AB1445" si="67">B1382&amp;C1382</f>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ref="S1383:S1446" ca="1" si="68">IF(B1383="","",IF(ISERROR(MATCH($E1383,CL,0)),"Unknown",INDIRECT("'C'!$A$"&amp;MATCH($E1383,CL,0)+1)))</f>
        <v/>
      </c>
      <c r="T1383" s="156" t="str">
        <f ca="1">IF(B1383="","",IF(ISERROR(MATCH($J1383,SorP!$B$1:$B$5661,0)),"",INDIRECT("'SorP'!$A$"&amp;MATCH($J1383,SorP!$B$1:$B$5661,0))))</f>
        <v/>
      </c>
      <c r="U1383" s="169"/>
      <c r="V1383" s="170" t="e">
        <f>IF(C1383="",NA(),MATCH($B1383&amp;$C1383,'Smelter Look-up'!$J:$J,0))</f>
        <v>#N/A</v>
      </c>
      <c r="X1383" s="171">
        <f t="shared" ca="1" si="66"/>
        <v>0</v>
      </c>
      <c r="AB1383" s="171" t="str">
        <f t="shared" si="67"/>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8"/>
        <v/>
      </c>
      <c r="T1384" s="156" t="str">
        <f ca="1">IF(B1384="","",IF(ISERROR(MATCH($J1384,SorP!$B$1:$B$5661,0)),"",INDIRECT("'SorP'!$A$"&amp;MATCH($J1384,SorP!$B$1:$B$5661,0))))</f>
        <v/>
      </c>
      <c r="U1384" s="169"/>
      <c r="V1384" s="170" t="e">
        <f>IF(C1384="",NA(),MATCH($B1384&amp;$C1384,'Smelter Look-up'!$J:$J,0))</f>
        <v>#N/A</v>
      </c>
      <c r="X1384" s="171">
        <f t="shared" ca="1" si="66"/>
        <v>0</v>
      </c>
      <c r="AB1384" s="171" t="str">
        <f t="shared" si="67"/>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8"/>
        <v/>
      </c>
      <c r="T1385" s="156" t="str">
        <f ca="1">IF(B1385="","",IF(ISERROR(MATCH($J1385,SorP!$B$1:$B$5661,0)),"",INDIRECT("'SorP'!$A$"&amp;MATCH($J1385,SorP!$B$1:$B$5661,0))))</f>
        <v/>
      </c>
      <c r="U1385" s="169"/>
      <c r="V1385" s="170" t="e">
        <f>IF(C1385="",NA(),MATCH($B1385&amp;$C1385,'Smelter Look-up'!$J:$J,0))</f>
        <v>#N/A</v>
      </c>
      <c r="X1385" s="171">
        <f t="shared" ca="1" si="66"/>
        <v>0</v>
      </c>
      <c r="AB1385" s="171" t="str">
        <f t="shared" si="67"/>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8"/>
        <v/>
      </c>
      <c r="T1386" s="156" t="str">
        <f ca="1">IF(B1386="","",IF(ISERROR(MATCH($J1386,SorP!$B$1:$B$5661,0)),"",INDIRECT("'SorP'!$A$"&amp;MATCH($J1386,SorP!$B$1:$B$5661,0))))</f>
        <v/>
      </c>
      <c r="U1386" s="169"/>
      <c r="V1386" s="170" t="e">
        <f>IF(C1386="",NA(),MATCH($B1386&amp;$C1386,'Smelter Look-up'!$J:$J,0))</f>
        <v>#N/A</v>
      </c>
      <c r="X1386" s="171">
        <f t="shared" ca="1" si="66"/>
        <v>0</v>
      </c>
      <c r="AB1386" s="171" t="str">
        <f t="shared" si="67"/>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8"/>
        <v/>
      </c>
      <c r="T1387" s="156" t="str">
        <f ca="1">IF(B1387="","",IF(ISERROR(MATCH($J1387,SorP!$B$1:$B$5661,0)),"",INDIRECT("'SorP'!$A$"&amp;MATCH($J1387,SorP!$B$1:$B$5661,0))))</f>
        <v/>
      </c>
      <c r="U1387" s="169"/>
      <c r="V1387" s="170" t="e">
        <f>IF(C1387="",NA(),MATCH($B1387&amp;$C1387,'Smelter Look-up'!$J:$J,0))</f>
        <v>#N/A</v>
      </c>
      <c r="X1387" s="171">
        <f t="shared" ca="1" si="66"/>
        <v>0</v>
      </c>
      <c r="AB1387" s="171" t="str">
        <f t="shared" si="67"/>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8"/>
        <v/>
      </c>
      <c r="T1388" s="156" t="str">
        <f ca="1">IF(B1388="","",IF(ISERROR(MATCH($J1388,SorP!$B$1:$B$5661,0)),"",INDIRECT("'SorP'!$A$"&amp;MATCH($J1388,SorP!$B$1:$B$5661,0))))</f>
        <v/>
      </c>
      <c r="U1388" s="169"/>
      <c r="V1388" s="170" t="e">
        <f>IF(C1388="",NA(),MATCH($B1388&amp;$C1388,'Smelter Look-up'!$J:$J,0))</f>
        <v>#N/A</v>
      </c>
      <c r="X1388" s="171">
        <f t="shared" ca="1" si="66"/>
        <v>0</v>
      </c>
      <c r="AB1388" s="171" t="str">
        <f t="shared" si="67"/>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8"/>
        <v/>
      </c>
      <c r="T1389" s="156" t="str">
        <f ca="1">IF(B1389="","",IF(ISERROR(MATCH($J1389,SorP!$B$1:$B$5661,0)),"",INDIRECT("'SorP'!$A$"&amp;MATCH($J1389,SorP!$B$1:$B$5661,0))))</f>
        <v/>
      </c>
      <c r="U1389" s="169"/>
      <c r="V1389" s="170" t="e">
        <f>IF(C1389="",NA(),MATCH($B1389&amp;$C1389,'Smelter Look-up'!$J:$J,0))</f>
        <v>#N/A</v>
      </c>
      <c r="X1389" s="171">
        <f t="shared" ca="1" si="66"/>
        <v>0</v>
      </c>
      <c r="AB1389" s="171" t="str">
        <f t="shared" si="67"/>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8"/>
        <v/>
      </c>
      <c r="T1390" s="156" t="str">
        <f ca="1">IF(B1390="","",IF(ISERROR(MATCH($J1390,SorP!$B$1:$B$5661,0)),"",INDIRECT("'SorP'!$A$"&amp;MATCH($J1390,SorP!$B$1:$B$5661,0))))</f>
        <v/>
      </c>
      <c r="U1390" s="169"/>
      <c r="V1390" s="170" t="e">
        <f>IF(C1390="",NA(),MATCH($B1390&amp;$C1390,'Smelter Look-up'!$J:$J,0))</f>
        <v>#N/A</v>
      </c>
      <c r="X1390" s="171">
        <f t="shared" ca="1" si="66"/>
        <v>0</v>
      </c>
      <c r="AB1390" s="171" t="str">
        <f t="shared" si="67"/>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8"/>
        <v/>
      </c>
      <c r="T1391" s="156" t="str">
        <f ca="1">IF(B1391="","",IF(ISERROR(MATCH($J1391,SorP!$B$1:$B$5661,0)),"",INDIRECT("'SorP'!$A$"&amp;MATCH($J1391,SorP!$B$1:$B$5661,0))))</f>
        <v/>
      </c>
      <c r="U1391" s="169"/>
      <c r="V1391" s="170" t="e">
        <f>IF(C1391="",NA(),MATCH($B1391&amp;$C1391,'Smelter Look-up'!$J:$J,0))</f>
        <v>#N/A</v>
      </c>
      <c r="X1391" s="171">
        <f t="shared" ca="1" si="66"/>
        <v>0</v>
      </c>
      <c r="AB1391" s="171" t="str">
        <f t="shared" si="67"/>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8"/>
        <v/>
      </c>
      <c r="T1392" s="156" t="str">
        <f ca="1">IF(B1392="","",IF(ISERROR(MATCH($J1392,SorP!$B$1:$B$5661,0)),"",INDIRECT("'SorP'!$A$"&amp;MATCH($J1392,SorP!$B$1:$B$5661,0))))</f>
        <v/>
      </c>
      <c r="U1392" s="169"/>
      <c r="V1392" s="170" t="e">
        <f>IF(C1392="",NA(),MATCH($B1392&amp;$C1392,'Smelter Look-up'!$J:$J,0))</f>
        <v>#N/A</v>
      </c>
      <c r="X1392" s="171">
        <f t="shared" ca="1" si="66"/>
        <v>0</v>
      </c>
      <c r="AB1392" s="171" t="str">
        <f t="shared" si="67"/>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8"/>
        <v/>
      </c>
      <c r="T1393" s="156" t="str">
        <f ca="1">IF(B1393="","",IF(ISERROR(MATCH($J1393,SorP!$B$1:$B$5661,0)),"",INDIRECT("'SorP'!$A$"&amp;MATCH($J1393,SorP!$B$1:$B$5661,0))))</f>
        <v/>
      </c>
      <c r="U1393" s="169"/>
      <c r="V1393" s="170" t="e">
        <f>IF(C1393="",NA(),MATCH($B1393&amp;$C1393,'Smelter Look-up'!$J:$J,0))</f>
        <v>#N/A</v>
      </c>
      <c r="X1393" s="171">
        <f t="shared" ca="1" si="66"/>
        <v>0</v>
      </c>
      <c r="AB1393" s="171" t="str">
        <f t="shared" si="67"/>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8"/>
        <v/>
      </c>
      <c r="T1394" s="156" t="str">
        <f ca="1">IF(B1394="","",IF(ISERROR(MATCH($J1394,SorP!$B$1:$B$5661,0)),"",INDIRECT("'SorP'!$A$"&amp;MATCH($J1394,SorP!$B$1:$B$5661,0))))</f>
        <v/>
      </c>
      <c r="U1394" s="169"/>
      <c r="V1394" s="170" t="e">
        <f>IF(C1394="",NA(),MATCH($B1394&amp;$C1394,'Smelter Look-up'!$J:$J,0))</f>
        <v>#N/A</v>
      </c>
      <c r="X1394" s="171">
        <f t="shared" ca="1" si="66"/>
        <v>0</v>
      </c>
      <c r="AB1394" s="171" t="str">
        <f t="shared" si="67"/>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8"/>
        <v/>
      </c>
      <c r="T1395" s="156" t="str">
        <f ca="1">IF(B1395="","",IF(ISERROR(MATCH($J1395,SorP!$B$1:$B$5661,0)),"",INDIRECT("'SorP'!$A$"&amp;MATCH($J1395,SorP!$B$1:$B$5661,0))))</f>
        <v/>
      </c>
      <c r="U1395" s="169"/>
      <c r="V1395" s="170" t="e">
        <f>IF(C1395="",NA(),MATCH($B1395&amp;$C1395,'Smelter Look-up'!$J:$J,0))</f>
        <v>#N/A</v>
      </c>
      <c r="X1395" s="171">
        <f t="shared" ca="1" si="66"/>
        <v>0</v>
      </c>
      <c r="AB1395" s="171" t="str">
        <f t="shared" si="67"/>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8"/>
        <v/>
      </c>
      <c r="T1396" s="156" t="str">
        <f ca="1">IF(B1396="","",IF(ISERROR(MATCH($J1396,SorP!$B$1:$B$5661,0)),"",INDIRECT("'SorP'!$A$"&amp;MATCH($J1396,SorP!$B$1:$B$5661,0))))</f>
        <v/>
      </c>
      <c r="U1396" s="169"/>
      <c r="V1396" s="170" t="e">
        <f>IF(C1396="",NA(),MATCH($B1396&amp;$C1396,'Smelter Look-up'!$J:$J,0))</f>
        <v>#N/A</v>
      </c>
      <c r="X1396" s="171">
        <f t="shared" ca="1" si="66"/>
        <v>0</v>
      </c>
      <c r="AB1396" s="171" t="str">
        <f t="shared" si="67"/>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8"/>
        <v/>
      </c>
      <c r="T1397" s="156" t="str">
        <f ca="1">IF(B1397="","",IF(ISERROR(MATCH($J1397,SorP!$B$1:$B$5661,0)),"",INDIRECT("'SorP'!$A$"&amp;MATCH($J1397,SorP!$B$1:$B$5661,0))))</f>
        <v/>
      </c>
      <c r="U1397" s="169"/>
      <c r="V1397" s="170" t="e">
        <f>IF(C1397="",NA(),MATCH($B1397&amp;$C1397,'Smelter Look-up'!$J:$J,0))</f>
        <v>#N/A</v>
      </c>
      <c r="X1397" s="171">
        <f t="shared" ca="1" si="66"/>
        <v>0</v>
      </c>
      <c r="AB1397" s="171" t="str">
        <f t="shared" si="67"/>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8"/>
        <v/>
      </c>
      <c r="T1398" s="156" t="str">
        <f ca="1">IF(B1398="","",IF(ISERROR(MATCH($J1398,SorP!$B$1:$B$5661,0)),"",INDIRECT("'SorP'!$A$"&amp;MATCH($J1398,SorP!$B$1:$B$5661,0))))</f>
        <v/>
      </c>
      <c r="U1398" s="169"/>
      <c r="V1398" s="170" t="e">
        <f>IF(C1398="",NA(),MATCH($B1398&amp;$C1398,'Smelter Look-up'!$J:$J,0))</f>
        <v>#N/A</v>
      </c>
      <c r="X1398" s="171">
        <f t="shared" ca="1" si="66"/>
        <v>0</v>
      </c>
      <c r="AB1398" s="171" t="str">
        <f t="shared" si="67"/>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8"/>
        <v/>
      </c>
      <c r="T1399" s="156" t="str">
        <f ca="1">IF(B1399="","",IF(ISERROR(MATCH($J1399,SorP!$B$1:$B$5661,0)),"",INDIRECT("'SorP'!$A$"&amp;MATCH($J1399,SorP!$B$1:$B$5661,0))))</f>
        <v/>
      </c>
      <c r="U1399" s="169"/>
      <c r="V1399" s="170" t="e">
        <f>IF(C1399="",NA(),MATCH($B1399&amp;$C1399,'Smelter Look-up'!$J:$J,0))</f>
        <v>#N/A</v>
      </c>
      <c r="X1399" s="171">
        <f t="shared" ca="1" si="66"/>
        <v>0</v>
      </c>
      <c r="AB1399" s="171" t="str">
        <f t="shared" si="67"/>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8"/>
        <v/>
      </c>
      <c r="T1400" s="156" t="str">
        <f ca="1">IF(B1400="","",IF(ISERROR(MATCH($J1400,SorP!$B$1:$B$5661,0)),"",INDIRECT("'SorP'!$A$"&amp;MATCH($J1400,SorP!$B$1:$B$5661,0))))</f>
        <v/>
      </c>
      <c r="U1400" s="169"/>
      <c r="V1400" s="170" t="e">
        <f>IF(C1400="",NA(),MATCH($B1400&amp;$C1400,'Smelter Look-up'!$J:$J,0))</f>
        <v>#N/A</v>
      </c>
      <c r="X1400" s="171">
        <f t="shared" ca="1" si="66"/>
        <v>0</v>
      </c>
      <c r="AB1400" s="171" t="str">
        <f t="shared" si="67"/>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8"/>
        <v/>
      </c>
      <c r="T1401" s="156" t="str">
        <f ca="1">IF(B1401="","",IF(ISERROR(MATCH($J1401,SorP!$B$1:$B$5661,0)),"",INDIRECT("'SorP'!$A$"&amp;MATCH($J1401,SorP!$B$1:$B$5661,0))))</f>
        <v/>
      </c>
      <c r="U1401" s="169"/>
      <c r="V1401" s="170" t="e">
        <f>IF(C1401="",NA(),MATCH($B1401&amp;$C1401,'Smelter Look-up'!$J:$J,0))</f>
        <v>#N/A</v>
      </c>
      <c r="X1401" s="171">
        <f t="shared" ca="1" si="66"/>
        <v>0</v>
      </c>
      <c r="AB1401" s="171" t="str">
        <f t="shared" si="67"/>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8"/>
        <v/>
      </c>
      <c r="T1402" s="156" t="str">
        <f ca="1">IF(B1402="","",IF(ISERROR(MATCH($J1402,SorP!$B$1:$B$5661,0)),"",INDIRECT("'SorP'!$A$"&amp;MATCH($J1402,SorP!$B$1:$B$5661,0))))</f>
        <v/>
      </c>
      <c r="U1402" s="169"/>
      <c r="V1402" s="170" t="e">
        <f>IF(C1402="",NA(),MATCH($B1402&amp;$C1402,'Smelter Look-up'!$J:$J,0))</f>
        <v>#N/A</v>
      </c>
      <c r="X1402" s="171">
        <f t="shared" ca="1" si="66"/>
        <v>0</v>
      </c>
      <c r="AB1402" s="171" t="str">
        <f t="shared" si="67"/>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8"/>
        <v/>
      </c>
      <c r="T1403" s="156" t="str">
        <f ca="1">IF(B1403="","",IF(ISERROR(MATCH($J1403,SorP!$B$1:$B$5661,0)),"",INDIRECT("'SorP'!$A$"&amp;MATCH($J1403,SorP!$B$1:$B$5661,0))))</f>
        <v/>
      </c>
      <c r="U1403" s="169"/>
      <c r="V1403" s="170" t="e">
        <f>IF(C1403="",NA(),MATCH($B1403&amp;$C1403,'Smelter Look-up'!$J:$J,0))</f>
        <v>#N/A</v>
      </c>
      <c r="X1403" s="171">
        <f t="shared" ca="1" si="66"/>
        <v>0</v>
      </c>
      <c r="AB1403" s="171" t="str">
        <f t="shared" si="67"/>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8"/>
        <v/>
      </c>
      <c r="T1404" s="156" t="str">
        <f ca="1">IF(B1404="","",IF(ISERROR(MATCH($J1404,SorP!$B$1:$B$5661,0)),"",INDIRECT("'SorP'!$A$"&amp;MATCH($J1404,SorP!$B$1:$B$5661,0))))</f>
        <v/>
      </c>
      <c r="U1404" s="169"/>
      <c r="V1404" s="170" t="e">
        <f>IF(C1404="",NA(),MATCH($B1404&amp;$C1404,'Smelter Look-up'!$J:$J,0))</f>
        <v>#N/A</v>
      </c>
      <c r="X1404" s="171">
        <f t="shared" ca="1" si="66"/>
        <v>0</v>
      </c>
      <c r="AB1404" s="171" t="str">
        <f t="shared" si="67"/>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8"/>
        <v/>
      </c>
      <c r="T1405" s="156" t="str">
        <f ca="1">IF(B1405="","",IF(ISERROR(MATCH($J1405,SorP!$B$1:$B$5661,0)),"",INDIRECT("'SorP'!$A$"&amp;MATCH($J1405,SorP!$B$1:$B$5661,0))))</f>
        <v/>
      </c>
      <c r="U1405" s="169"/>
      <c r="V1405" s="170" t="e">
        <f>IF(C1405="",NA(),MATCH($B1405&amp;$C1405,'Smelter Look-up'!$J:$J,0))</f>
        <v>#N/A</v>
      </c>
      <c r="X1405" s="171">
        <f t="shared" ca="1" si="66"/>
        <v>0</v>
      </c>
      <c r="AB1405" s="171" t="str">
        <f t="shared" si="67"/>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8"/>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ref="X1446:X1509" ca="1" si="69">IF(AND(C1446="Smelter not listed",OR(LEN(D1446)=0,LEN(E1446)=0)),1,0)</f>
        <v>0</v>
      </c>
      <c r="AB1446" s="171" t="str">
        <f t="shared" ref="AB1446:AB1509" si="70">B1446&amp;C1446</f>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ref="S1447:S1510" ca="1" si="71">IF(B1447="","",IF(ISERROR(MATCH($E1447,CL,0)),"Unknown",INDIRECT("'C'!$A$"&amp;MATCH($E1447,CL,0)+1)))</f>
        <v/>
      </c>
      <c r="T1447" s="156" t="str">
        <f ca="1">IF(B1447="","",IF(ISERROR(MATCH($J1447,SorP!$B$1:$B$5661,0)),"",INDIRECT("'SorP'!$A$"&amp;MATCH($J1447,SorP!$B$1:$B$5661,0))))</f>
        <v/>
      </c>
      <c r="U1447" s="169"/>
      <c r="V1447" s="170" t="e">
        <f>IF(C1447="",NA(),MATCH($B1447&amp;$C1447,'Smelter Look-up'!$J:$J,0))</f>
        <v>#N/A</v>
      </c>
      <c r="X1447" s="171">
        <f t="shared" ca="1" si="69"/>
        <v>0</v>
      </c>
      <c r="AB1447" s="171" t="str">
        <f t="shared" si="70"/>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71"/>
        <v/>
      </c>
      <c r="T1448" s="156" t="str">
        <f ca="1">IF(B1448="","",IF(ISERROR(MATCH($J1448,SorP!$B$1:$B$5661,0)),"",INDIRECT("'SorP'!$A$"&amp;MATCH($J1448,SorP!$B$1:$B$5661,0))))</f>
        <v/>
      </c>
      <c r="U1448" s="169"/>
      <c r="V1448" s="170" t="e">
        <f>IF(C1448="",NA(),MATCH($B1448&amp;$C1448,'Smelter Look-up'!$J:$J,0))</f>
        <v>#N/A</v>
      </c>
      <c r="X1448" s="171">
        <f t="shared" ca="1" si="69"/>
        <v>0</v>
      </c>
      <c r="AB1448" s="171" t="str">
        <f t="shared" si="70"/>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71"/>
        <v/>
      </c>
      <c r="T1449" s="156" t="str">
        <f ca="1">IF(B1449="","",IF(ISERROR(MATCH($J1449,SorP!$B$1:$B$5661,0)),"",INDIRECT("'SorP'!$A$"&amp;MATCH($J1449,SorP!$B$1:$B$5661,0))))</f>
        <v/>
      </c>
      <c r="U1449" s="169"/>
      <c r="V1449" s="170" t="e">
        <f>IF(C1449="",NA(),MATCH($B1449&amp;$C1449,'Smelter Look-up'!$J:$J,0))</f>
        <v>#N/A</v>
      </c>
      <c r="X1449" s="171">
        <f t="shared" ca="1" si="69"/>
        <v>0</v>
      </c>
      <c r="AB1449" s="171" t="str">
        <f t="shared" si="70"/>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71"/>
        <v/>
      </c>
      <c r="T1450" s="156" t="str">
        <f ca="1">IF(B1450="","",IF(ISERROR(MATCH($J1450,SorP!$B$1:$B$5661,0)),"",INDIRECT("'SorP'!$A$"&amp;MATCH($J1450,SorP!$B$1:$B$5661,0))))</f>
        <v/>
      </c>
      <c r="U1450" s="169"/>
      <c r="V1450" s="170" t="e">
        <f>IF(C1450="",NA(),MATCH($B1450&amp;$C1450,'Smelter Look-up'!$J:$J,0))</f>
        <v>#N/A</v>
      </c>
      <c r="X1450" s="171">
        <f t="shared" ca="1" si="69"/>
        <v>0</v>
      </c>
      <c r="AB1450" s="171" t="str">
        <f t="shared" si="70"/>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71"/>
        <v/>
      </c>
      <c r="T1451" s="156" t="str">
        <f ca="1">IF(B1451="","",IF(ISERROR(MATCH($J1451,SorP!$B$1:$B$5661,0)),"",INDIRECT("'SorP'!$A$"&amp;MATCH($J1451,SorP!$B$1:$B$5661,0))))</f>
        <v/>
      </c>
      <c r="U1451" s="169"/>
      <c r="V1451" s="170" t="e">
        <f>IF(C1451="",NA(),MATCH($B1451&amp;$C1451,'Smelter Look-up'!$J:$J,0))</f>
        <v>#N/A</v>
      </c>
      <c r="X1451" s="171">
        <f t="shared" ca="1" si="69"/>
        <v>0</v>
      </c>
      <c r="AB1451" s="171" t="str">
        <f t="shared" si="70"/>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71"/>
        <v/>
      </c>
      <c r="T1452" s="156" t="str">
        <f ca="1">IF(B1452="","",IF(ISERROR(MATCH($J1452,SorP!$B$1:$B$5661,0)),"",INDIRECT("'SorP'!$A$"&amp;MATCH($J1452,SorP!$B$1:$B$5661,0))))</f>
        <v/>
      </c>
      <c r="U1452" s="169"/>
      <c r="V1452" s="170" t="e">
        <f>IF(C1452="",NA(),MATCH($B1452&amp;$C1452,'Smelter Look-up'!$J:$J,0))</f>
        <v>#N/A</v>
      </c>
      <c r="X1452" s="171">
        <f t="shared" ca="1" si="69"/>
        <v>0</v>
      </c>
      <c r="AB1452" s="171" t="str">
        <f t="shared" si="70"/>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71"/>
        <v/>
      </c>
      <c r="T1453" s="156" t="str">
        <f ca="1">IF(B1453="","",IF(ISERROR(MATCH($J1453,SorP!$B$1:$B$5661,0)),"",INDIRECT("'SorP'!$A$"&amp;MATCH($J1453,SorP!$B$1:$B$5661,0))))</f>
        <v/>
      </c>
      <c r="U1453" s="169"/>
      <c r="V1453" s="170" t="e">
        <f>IF(C1453="",NA(),MATCH($B1453&amp;$C1453,'Smelter Look-up'!$J:$J,0))</f>
        <v>#N/A</v>
      </c>
      <c r="X1453" s="171">
        <f t="shared" ca="1" si="69"/>
        <v>0</v>
      </c>
      <c r="AB1453" s="171" t="str">
        <f t="shared" si="70"/>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71"/>
        <v/>
      </c>
      <c r="T1454" s="156" t="str">
        <f ca="1">IF(B1454="","",IF(ISERROR(MATCH($J1454,SorP!$B$1:$B$5661,0)),"",INDIRECT("'SorP'!$A$"&amp;MATCH($J1454,SorP!$B$1:$B$5661,0))))</f>
        <v/>
      </c>
      <c r="U1454" s="169"/>
      <c r="V1454" s="170" t="e">
        <f>IF(C1454="",NA(),MATCH($B1454&amp;$C1454,'Smelter Look-up'!$J:$J,0))</f>
        <v>#N/A</v>
      </c>
      <c r="X1454" s="171">
        <f t="shared" ca="1" si="69"/>
        <v>0</v>
      </c>
      <c r="AB1454" s="171" t="str">
        <f t="shared" si="70"/>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71"/>
        <v/>
      </c>
      <c r="T1455" s="156" t="str">
        <f ca="1">IF(B1455="","",IF(ISERROR(MATCH($J1455,SorP!$B$1:$B$5661,0)),"",INDIRECT("'SorP'!$A$"&amp;MATCH($J1455,SorP!$B$1:$B$5661,0))))</f>
        <v/>
      </c>
      <c r="U1455" s="169"/>
      <c r="V1455" s="170" t="e">
        <f>IF(C1455="",NA(),MATCH($B1455&amp;$C1455,'Smelter Look-up'!$J:$J,0))</f>
        <v>#N/A</v>
      </c>
      <c r="X1455" s="171">
        <f t="shared" ca="1" si="69"/>
        <v>0</v>
      </c>
      <c r="AB1455" s="171" t="str">
        <f t="shared" si="70"/>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71"/>
        <v/>
      </c>
      <c r="T1456" s="156" t="str">
        <f ca="1">IF(B1456="","",IF(ISERROR(MATCH($J1456,SorP!$B$1:$B$5661,0)),"",INDIRECT("'SorP'!$A$"&amp;MATCH($J1456,SorP!$B$1:$B$5661,0))))</f>
        <v/>
      </c>
      <c r="U1456" s="169"/>
      <c r="V1456" s="170" t="e">
        <f>IF(C1456="",NA(),MATCH($B1456&amp;$C1456,'Smelter Look-up'!$J:$J,0))</f>
        <v>#N/A</v>
      </c>
      <c r="X1456" s="171">
        <f t="shared" ca="1" si="69"/>
        <v>0</v>
      </c>
      <c r="AB1456" s="171" t="str">
        <f t="shared" si="70"/>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71"/>
        <v/>
      </c>
      <c r="T1457" s="156" t="str">
        <f ca="1">IF(B1457="","",IF(ISERROR(MATCH($J1457,SorP!$B$1:$B$5661,0)),"",INDIRECT("'SorP'!$A$"&amp;MATCH($J1457,SorP!$B$1:$B$5661,0))))</f>
        <v/>
      </c>
      <c r="U1457" s="169"/>
      <c r="V1457" s="170" t="e">
        <f>IF(C1457="",NA(),MATCH($B1457&amp;$C1457,'Smelter Look-up'!$J:$J,0))</f>
        <v>#N/A</v>
      </c>
      <c r="X1457" s="171">
        <f t="shared" ca="1" si="69"/>
        <v>0</v>
      </c>
      <c r="AB1457" s="171" t="str">
        <f t="shared" si="70"/>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71"/>
        <v/>
      </c>
      <c r="T1458" s="156" t="str">
        <f ca="1">IF(B1458="","",IF(ISERROR(MATCH($J1458,SorP!$B$1:$B$5661,0)),"",INDIRECT("'SorP'!$A$"&amp;MATCH($J1458,SorP!$B$1:$B$5661,0))))</f>
        <v/>
      </c>
      <c r="U1458" s="169"/>
      <c r="V1458" s="170" t="e">
        <f>IF(C1458="",NA(),MATCH($B1458&amp;$C1458,'Smelter Look-up'!$J:$J,0))</f>
        <v>#N/A</v>
      </c>
      <c r="X1458" s="171">
        <f t="shared" ca="1" si="69"/>
        <v>0</v>
      </c>
      <c r="AB1458" s="171" t="str">
        <f t="shared" si="70"/>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71"/>
        <v/>
      </c>
      <c r="T1459" s="156" t="str">
        <f ca="1">IF(B1459="","",IF(ISERROR(MATCH($J1459,SorP!$B$1:$B$5661,0)),"",INDIRECT("'SorP'!$A$"&amp;MATCH($J1459,SorP!$B$1:$B$5661,0))))</f>
        <v/>
      </c>
      <c r="U1459" s="169"/>
      <c r="V1459" s="170" t="e">
        <f>IF(C1459="",NA(),MATCH($B1459&amp;$C1459,'Smelter Look-up'!$J:$J,0))</f>
        <v>#N/A</v>
      </c>
      <c r="X1459" s="171">
        <f t="shared" ca="1" si="69"/>
        <v>0</v>
      </c>
      <c r="AB1459" s="171" t="str">
        <f t="shared" si="70"/>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71"/>
        <v/>
      </c>
      <c r="T1460" s="156" t="str">
        <f ca="1">IF(B1460="","",IF(ISERROR(MATCH($J1460,SorP!$B$1:$B$5661,0)),"",INDIRECT("'SorP'!$A$"&amp;MATCH($J1460,SorP!$B$1:$B$5661,0))))</f>
        <v/>
      </c>
      <c r="U1460" s="169"/>
      <c r="V1460" s="170" t="e">
        <f>IF(C1460="",NA(),MATCH($B1460&amp;$C1460,'Smelter Look-up'!$J:$J,0))</f>
        <v>#N/A</v>
      </c>
      <c r="X1460" s="171">
        <f t="shared" ca="1" si="69"/>
        <v>0</v>
      </c>
      <c r="AB1460" s="171" t="str">
        <f t="shared" si="70"/>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71"/>
        <v/>
      </c>
      <c r="T1461" s="156" t="str">
        <f ca="1">IF(B1461="","",IF(ISERROR(MATCH($J1461,SorP!$B$1:$B$5661,0)),"",INDIRECT("'SorP'!$A$"&amp;MATCH($J1461,SorP!$B$1:$B$5661,0))))</f>
        <v/>
      </c>
      <c r="U1461" s="169"/>
      <c r="V1461" s="170" t="e">
        <f>IF(C1461="",NA(),MATCH($B1461&amp;$C1461,'Smelter Look-up'!$J:$J,0))</f>
        <v>#N/A</v>
      </c>
      <c r="X1461" s="171">
        <f t="shared" ca="1" si="69"/>
        <v>0</v>
      </c>
      <c r="AB1461" s="171" t="str">
        <f t="shared" si="70"/>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71"/>
        <v/>
      </c>
      <c r="T1462" s="156" t="str">
        <f ca="1">IF(B1462="","",IF(ISERROR(MATCH($J1462,SorP!$B$1:$B$5661,0)),"",INDIRECT("'SorP'!$A$"&amp;MATCH($J1462,SorP!$B$1:$B$5661,0))))</f>
        <v/>
      </c>
      <c r="U1462" s="169"/>
      <c r="V1462" s="170" t="e">
        <f>IF(C1462="",NA(),MATCH($B1462&amp;$C1462,'Smelter Look-up'!$J:$J,0))</f>
        <v>#N/A</v>
      </c>
      <c r="X1462" s="171">
        <f t="shared" ca="1" si="69"/>
        <v>0</v>
      </c>
      <c r="AB1462" s="171" t="str">
        <f t="shared" si="70"/>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71"/>
        <v/>
      </c>
      <c r="T1463" s="156" t="str">
        <f ca="1">IF(B1463="","",IF(ISERROR(MATCH($J1463,SorP!$B$1:$B$5661,0)),"",INDIRECT("'SorP'!$A$"&amp;MATCH($J1463,SorP!$B$1:$B$5661,0))))</f>
        <v/>
      </c>
      <c r="U1463" s="169"/>
      <c r="V1463" s="170" t="e">
        <f>IF(C1463="",NA(),MATCH($B1463&amp;$C1463,'Smelter Look-up'!$J:$J,0))</f>
        <v>#N/A</v>
      </c>
      <c r="X1463" s="171">
        <f t="shared" ca="1" si="69"/>
        <v>0</v>
      </c>
      <c r="AB1463" s="171" t="str">
        <f t="shared" si="70"/>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71"/>
        <v/>
      </c>
      <c r="T1464" s="156" t="str">
        <f ca="1">IF(B1464="","",IF(ISERROR(MATCH($J1464,SorP!$B$1:$B$5661,0)),"",INDIRECT("'SorP'!$A$"&amp;MATCH($J1464,SorP!$B$1:$B$5661,0))))</f>
        <v/>
      </c>
      <c r="U1464" s="169"/>
      <c r="V1464" s="170" t="e">
        <f>IF(C1464="",NA(),MATCH($B1464&amp;$C1464,'Smelter Look-up'!$J:$J,0))</f>
        <v>#N/A</v>
      </c>
      <c r="X1464" s="171">
        <f t="shared" ca="1" si="69"/>
        <v>0</v>
      </c>
      <c r="AB1464" s="171" t="str">
        <f t="shared" si="70"/>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71"/>
        <v/>
      </c>
      <c r="T1465" s="156" t="str">
        <f ca="1">IF(B1465="","",IF(ISERROR(MATCH($J1465,SorP!$B$1:$B$5661,0)),"",INDIRECT("'SorP'!$A$"&amp;MATCH($J1465,SorP!$B$1:$B$5661,0))))</f>
        <v/>
      </c>
      <c r="U1465" s="169"/>
      <c r="V1465" s="170" t="e">
        <f>IF(C1465="",NA(),MATCH($B1465&amp;$C1465,'Smelter Look-up'!$J:$J,0))</f>
        <v>#N/A</v>
      </c>
      <c r="X1465" s="171">
        <f t="shared" ca="1" si="69"/>
        <v>0</v>
      </c>
      <c r="AB1465" s="171" t="str">
        <f t="shared" si="70"/>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71"/>
        <v/>
      </c>
      <c r="T1466" s="156" t="str">
        <f ca="1">IF(B1466="","",IF(ISERROR(MATCH($J1466,SorP!$B$1:$B$5661,0)),"",INDIRECT("'SorP'!$A$"&amp;MATCH($J1466,SorP!$B$1:$B$5661,0))))</f>
        <v/>
      </c>
      <c r="U1466" s="169"/>
      <c r="V1466" s="170" t="e">
        <f>IF(C1466="",NA(),MATCH($B1466&amp;$C1466,'Smelter Look-up'!$J:$J,0))</f>
        <v>#N/A</v>
      </c>
      <c r="X1466" s="171">
        <f t="shared" ca="1" si="69"/>
        <v>0</v>
      </c>
      <c r="AB1466" s="171" t="str">
        <f t="shared" si="70"/>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71"/>
        <v/>
      </c>
      <c r="T1467" s="156" t="str">
        <f ca="1">IF(B1467="","",IF(ISERROR(MATCH($J1467,SorP!$B$1:$B$5661,0)),"",INDIRECT("'SorP'!$A$"&amp;MATCH($J1467,SorP!$B$1:$B$5661,0))))</f>
        <v/>
      </c>
      <c r="U1467" s="169"/>
      <c r="V1467" s="170" t="e">
        <f>IF(C1467="",NA(),MATCH($B1467&amp;$C1467,'Smelter Look-up'!$J:$J,0))</f>
        <v>#N/A</v>
      </c>
      <c r="X1467" s="171">
        <f t="shared" ca="1" si="69"/>
        <v>0</v>
      </c>
      <c r="AB1467" s="171" t="str">
        <f t="shared" si="70"/>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71"/>
        <v/>
      </c>
      <c r="T1468" s="156" t="str">
        <f ca="1">IF(B1468="","",IF(ISERROR(MATCH($J1468,SorP!$B$1:$B$5661,0)),"",INDIRECT("'SorP'!$A$"&amp;MATCH($J1468,SorP!$B$1:$B$5661,0))))</f>
        <v/>
      </c>
      <c r="U1468" s="169"/>
      <c r="V1468" s="170" t="e">
        <f>IF(C1468="",NA(),MATCH($B1468&amp;$C1468,'Smelter Look-up'!$J:$J,0))</f>
        <v>#N/A</v>
      </c>
      <c r="X1468" s="171">
        <f t="shared" ca="1" si="69"/>
        <v>0</v>
      </c>
      <c r="AB1468" s="171" t="str">
        <f t="shared" si="70"/>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71"/>
        <v/>
      </c>
      <c r="T1469" s="156" t="str">
        <f ca="1">IF(B1469="","",IF(ISERROR(MATCH($J1469,SorP!$B$1:$B$5661,0)),"",INDIRECT("'SorP'!$A$"&amp;MATCH($J1469,SorP!$B$1:$B$5661,0))))</f>
        <v/>
      </c>
      <c r="U1469" s="169"/>
      <c r="V1469" s="170" t="e">
        <f>IF(C1469="",NA(),MATCH($B1469&amp;$C1469,'Smelter Look-up'!$J:$J,0))</f>
        <v>#N/A</v>
      </c>
      <c r="X1469" s="171">
        <f t="shared" ca="1" si="69"/>
        <v>0</v>
      </c>
      <c r="AB1469" s="171" t="str">
        <f t="shared" si="70"/>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71"/>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ref="X1510:X1573" ca="1" si="72">IF(AND(C1510="Smelter not listed",OR(LEN(D1510)=0,LEN(E1510)=0)),1,0)</f>
        <v>0</v>
      </c>
      <c r="AB1510" s="171" t="str">
        <f t="shared" ref="AB1510:AB1573" si="73">B1510&amp;C1510</f>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ref="S1511:S1574" ca="1" si="74">IF(B1511="","",IF(ISERROR(MATCH($E1511,CL,0)),"Unknown",INDIRECT("'C'!$A$"&amp;MATCH($E1511,CL,0)+1)))</f>
        <v/>
      </c>
      <c r="T1511" s="156" t="str">
        <f ca="1">IF(B1511="","",IF(ISERROR(MATCH($J1511,SorP!$B$1:$B$5661,0)),"",INDIRECT("'SorP'!$A$"&amp;MATCH($J1511,SorP!$B$1:$B$5661,0))))</f>
        <v/>
      </c>
      <c r="U1511" s="169"/>
      <c r="V1511" s="170" t="e">
        <f>IF(C1511="",NA(),MATCH($B1511&amp;$C1511,'Smelter Look-up'!$J:$J,0))</f>
        <v>#N/A</v>
      </c>
      <c r="X1511" s="171">
        <f t="shared" ca="1" si="72"/>
        <v>0</v>
      </c>
      <c r="AB1511" s="171" t="str">
        <f t="shared" si="73"/>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4"/>
        <v/>
      </c>
      <c r="T1512" s="156" t="str">
        <f ca="1">IF(B1512="","",IF(ISERROR(MATCH($J1512,SorP!$B$1:$B$5661,0)),"",INDIRECT("'SorP'!$A$"&amp;MATCH($J1512,SorP!$B$1:$B$5661,0))))</f>
        <v/>
      </c>
      <c r="U1512" s="169"/>
      <c r="V1512" s="170" t="e">
        <f>IF(C1512="",NA(),MATCH($B1512&amp;$C1512,'Smelter Look-up'!$J:$J,0))</f>
        <v>#N/A</v>
      </c>
      <c r="X1512" s="171">
        <f t="shared" ca="1" si="72"/>
        <v>0</v>
      </c>
      <c r="AB1512" s="171" t="str">
        <f t="shared" si="73"/>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4"/>
        <v/>
      </c>
      <c r="T1513" s="156" t="str">
        <f ca="1">IF(B1513="","",IF(ISERROR(MATCH($J1513,SorP!$B$1:$B$5661,0)),"",INDIRECT("'SorP'!$A$"&amp;MATCH($J1513,SorP!$B$1:$B$5661,0))))</f>
        <v/>
      </c>
      <c r="U1513" s="169"/>
      <c r="V1513" s="170" t="e">
        <f>IF(C1513="",NA(),MATCH($B1513&amp;$C1513,'Smelter Look-up'!$J:$J,0))</f>
        <v>#N/A</v>
      </c>
      <c r="X1513" s="171">
        <f t="shared" ca="1" si="72"/>
        <v>0</v>
      </c>
      <c r="AB1513" s="171" t="str">
        <f t="shared" si="73"/>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4"/>
        <v/>
      </c>
      <c r="T1514" s="156" t="str">
        <f ca="1">IF(B1514="","",IF(ISERROR(MATCH($J1514,SorP!$B$1:$B$5661,0)),"",INDIRECT("'SorP'!$A$"&amp;MATCH($J1514,SorP!$B$1:$B$5661,0))))</f>
        <v/>
      </c>
      <c r="U1514" s="169"/>
      <c r="V1514" s="170" t="e">
        <f>IF(C1514="",NA(),MATCH($B1514&amp;$C1514,'Smelter Look-up'!$J:$J,0))</f>
        <v>#N/A</v>
      </c>
      <c r="X1514" s="171">
        <f t="shared" ca="1" si="72"/>
        <v>0</v>
      </c>
      <c r="AB1514" s="171" t="str">
        <f t="shared" si="73"/>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4"/>
        <v/>
      </c>
      <c r="T1515" s="156" t="str">
        <f ca="1">IF(B1515="","",IF(ISERROR(MATCH($J1515,SorP!$B$1:$B$5661,0)),"",INDIRECT("'SorP'!$A$"&amp;MATCH($J1515,SorP!$B$1:$B$5661,0))))</f>
        <v/>
      </c>
      <c r="U1515" s="169"/>
      <c r="V1515" s="170" t="e">
        <f>IF(C1515="",NA(),MATCH($B1515&amp;$C1515,'Smelter Look-up'!$J:$J,0))</f>
        <v>#N/A</v>
      </c>
      <c r="X1515" s="171">
        <f t="shared" ca="1" si="72"/>
        <v>0</v>
      </c>
      <c r="AB1515" s="171" t="str">
        <f t="shared" si="73"/>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4"/>
        <v/>
      </c>
      <c r="T1516" s="156" t="str">
        <f ca="1">IF(B1516="","",IF(ISERROR(MATCH($J1516,SorP!$B$1:$B$5661,0)),"",INDIRECT("'SorP'!$A$"&amp;MATCH($J1516,SorP!$B$1:$B$5661,0))))</f>
        <v/>
      </c>
      <c r="U1516" s="169"/>
      <c r="V1516" s="170" t="e">
        <f>IF(C1516="",NA(),MATCH($B1516&amp;$C1516,'Smelter Look-up'!$J:$J,0))</f>
        <v>#N/A</v>
      </c>
      <c r="X1516" s="171">
        <f t="shared" ca="1" si="72"/>
        <v>0</v>
      </c>
      <c r="AB1516" s="171" t="str">
        <f t="shared" si="73"/>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4"/>
        <v/>
      </c>
      <c r="T1517" s="156" t="str">
        <f ca="1">IF(B1517="","",IF(ISERROR(MATCH($J1517,SorP!$B$1:$B$5661,0)),"",INDIRECT("'SorP'!$A$"&amp;MATCH($J1517,SorP!$B$1:$B$5661,0))))</f>
        <v/>
      </c>
      <c r="U1517" s="169"/>
      <c r="V1517" s="170" t="e">
        <f>IF(C1517="",NA(),MATCH($B1517&amp;$C1517,'Smelter Look-up'!$J:$J,0))</f>
        <v>#N/A</v>
      </c>
      <c r="X1517" s="171">
        <f t="shared" ca="1" si="72"/>
        <v>0</v>
      </c>
      <c r="AB1517" s="171" t="str">
        <f t="shared" si="73"/>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4"/>
        <v/>
      </c>
      <c r="T1518" s="156" t="str">
        <f ca="1">IF(B1518="","",IF(ISERROR(MATCH($J1518,SorP!$B$1:$B$5661,0)),"",INDIRECT("'SorP'!$A$"&amp;MATCH($J1518,SorP!$B$1:$B$5661,0))))</f>
        <v/>
      </c>
      <c r="U1518" s="169"/>
      <c r="V1518" s="170" t="e">
        <f>IF(C1518="",NA(),MATCH($B1518&amp;$C1518,'Smelter Look-up'!$J:$J,0))</f>
        <v>#N/A</v>
      </c>
      <c r="X1518" s="171">
        <f t="shared" ca="1" si="72"/>
        <v>0</v>
      </c>
      <c r="AB1518" s="171" t="str">
        <f t="shared" si="73"/>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4"/>
        <v/>
      </c>
      <c r="T1519" s="156" t="str">
        <f ca="1">IF(B1519="","",IF(ISERROR(MATCH($J1519,SorP!$B$1:$B$5661,0)),"",INDIRECT("'SorP'!$A$"&amp;MATCH($J1519,SorP!$B$1:$B$5661,0))))</f>
        <v/>
      </c>
      <c r="U1519" s="169"/>
      <c r="V1519" s="170" t="e">
        <f>IF(C1519="",NA(),MATCH($B1519&amp;$C1519,'Smelter Look-up'!$J:$J,0))</f>
        <v>#N/A</v>
      </c>
      <c r="X1519" s="171">
        <f t="shared" ca="1" si="72"/>
        <v>0</v>
      </c>
      <c r="AB1519" s="171" t="str">
        <f t="shared" si="73"/>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4"/>
        <v/>
      </c>
      <c r="T1520" s="156" t="str">
        <f ca="1">IF(B1520="","",IF(ISERROR(MATCH($J1520,SorP!$B$1:$B$5661,0)),"",INDIRECT("'SorP'!$A$"&amp;MATCH($J1520,SorP!$B$1:$B$5661,0))))</f>
        <v/>
      </c>
      <c r="U1520" s="169"/>
      <c r="V1520" s="170" t="e">
        <f>IF(C1520="",NA(),MATCH($B1520&amp;$C1520,'Smelter Look-up'!$J:$J,0))</f>
        <v>#N/A</v>
      </c>
      <c r="X1520" s="171">
        <f t="shared" ca="1" si="72"/>
        <v>0</v>
      </c>
      <c r="AB1520" s="171" t="str">
        <f t="shared" si="73"/>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4"/>
        <v/>
      </c>
      <c r="T1521" s="156" t="str">
        <f ca="1">IF(B1521="","",IF(ISERROR(MATCH($J1521,SorP!$B$1:$B$5661,0)),"",INDIRECT("'SorP'!$A$"&amp;MATCH($J1521,SorP!$B$1:$B$5661,0))))</f>
        <v/>
      </c>
      <c r="U1521" s="169"/>
      <c r="V1521" s="170" t="e">
        <f>IF(C1521="",NA(),MATCH($B1521&amp;$C1521,'Smelter Look-up'!$J:$J,0))</f>
        <v>#N/A</v>
      </c>
      <c r="X1521" s="171">
        <f t="shared" ca="1" si="72"/>
        <v>0</v>
      </c>
      <c r="AB1521" s="171" t="str">
        <f t="shared" si="73"/>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4"/>
        <v/>
      </c>
      <c r="T1522" s="156" t="str">
        <f ca="1">IF(B1522="","",IF(ISERROR(MATCH($J1522,SorP!$B$1:$B$5661,0)),"",INDIRECT("'SorP'!$A$"&amp;MATCH($J1522,SorP!$B$1:$B$5661,0))))</f>
        <v/>
      </c>
      <c r="U1522" s="169"/>
      <c r="V1522" s="170" t="e">
        <f>IF(C1522="",NA(),MATCH($B1522&amp;$C1522,'Smelter Look-up'!$J:$J,0))</f>
        <v>#N/A</v>
      </c>
      <c r="X1522" s="171">
        <f t="shared" ca="1" si="72"/>
        <v>0</v>
      </c>
      <c r="AB1522" s="171" t="str">
        <f t="shared" si="73"/>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4"/>
        <v/>
      </c>
      <c r="T1523" s="156" t="str">
        <f ca="1">IF(B1523="","",IF(ISERROR(MATCH($J1523,SorP!$B$1:$B$5661,0)),"",INDIRECT("'SorP'!$A$"&amp;MATCH($J1523,SorP!$B$1:$B$5661,0))))</f>
        <v/>
      </c>
      <c r="U1523" s="169"/>
      <c r="V1523" s="170" t="e">
        <f>IF(C1523="",NA(),MATCH($B1523&amp;$C1523,'Smelter Look-up'!$J:$J,0))</f>
        <v>#N/A</v>
      </c>
      <c r="X1523" s="171">
        <f t="shared" ca="1" si="72"/>
        <v>0</v>
      </c>
      <c r="AB1523" s="171" t="str">
        <f t="shared" si="73"/>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4"/>
        <v/>
      </c>
      <c r="T1524" s="156" t="str">
        <f ca="1">IF(B1524="","",IF(ISERROR(MATCH($J1524,SorP!$B$1:$B$5661,0)),"",INDIRECT("'SorP'!$A$"&amp;MATCH($J1524,SorP!$B$1:$B$5661,0))))</f>
        <v/>
      </c>
      <c r="U1524" s="169"/>
      <c r="V1524" s="170" t="e">
        <f>IF(C1524="",NA(),MATCH($B1524&amp;$C1524,'Smelter Look-up'!$J:$J,0))</f>
        <v>#N/A</v>
      </c>
      <c r="X1524" s="171">
        <f t="shared" ca="1" si="72"/>
        <v>0</v>
      </c>
      <c r="AB1524" s="171" t="str">
        <f t="shared" si="73"/>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4"/>
        <v/>
      </c>
      <c r="T1525" s="156" t="str">
        <f ca="1">IF(B1525="","",IF(ISERROR(MATCH($J1525,SorP!$B$1:$B$5661,0)),"",INDIRECT("'SorP'!$A$"&amp;MATCH($J1525,SorP!$B$1:$B$5661,0))))</f>
        <v/>
      </c>
      <c r="U1525" s="169"/>
      <c r="V1525" s="170" t="e">
        <f>IF(C1525="",NA(),MATCH($B1525&amp;$C1525,'Smelter Look-up'!$J:$J,0))</f>
        <v>#N/A</v>
      </c>
      <c r="X1525" s="171">
        <f t="shared" ca="1" si="72"/>
        <v>0</v>
      </c>
      <c r="AB1525" s="171" t="str">
        <f t="shared" si="73"/>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4"/>
        <v/>
      </c>
      <c r="T1526" s="156" t="str">
        <f ca="1">IF(B1526="","",IF(ISERROR(MATCH($J1526,SorP!$B$1:$B$5661,0)),"",INDIRECT("'SorP'!$A$"&amp;MATCH($J1526,SorP!$B$1:$B$5661,0))))</f>
        <v/>
      </c>
      <c r="U1526" s="169"/>
      <c r="V1526" s="170" t="e">
        <f>IF(C1526="",NA(),MATCH($B1526&amp;$C1526,'Smelter Look-up'!$J:$J,0))</f>
        <v>#N/A</v>
      </c>
      <c r="X1526" s="171">
        <f t="shared" ca="1" si="72"/>
        <v>0</v>
      </c>
      <c r="AB1526" s="171" t="str">
        <f t="shared" si="73"/>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4"/>
        <v/>
      </c>
      <c r="T1527" s="156" t="str">
        <f ca="1">IF(B1527="","",IF(ISERROR(MATCH($J1527,SorP!$B$1:$B$5661,0)),"",INDIRECT("'SorP'!$A$"&amp;MATCH($J1527,SorP!$B$1:$B$5661,0))))</f>
        <v/>
      </c>
      <c r="U1527" s="169"/>
      <c r="V1527" s="170" t="e">
        <f>IF(C1527="",NA(),MATCH($B1527&amp;$C1527,'Smelter Look-up'!$J:$J,0))</f>
        <v>#N/A</v>
      </c>
      <c r="X1527" s="171">
        <f t="shared" ca="1" si="72"/>
        <v>0</v>
      </c>
      <c r="AB1527" s="171" t="str">
        <f t="shared" si="73"/>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4"/>
        <v/>
      </c>
      <c r="T1528" s="156" t="str">
        <f ca="1">IF(B1528="","",IF(ISERROR(MATCH($J1528,SorP!$B$1:$B$5661,0)),"",INDIRECT("'SorP'!$A$"&amp;MATCH($J1528,SorP!$B$1:$B$5661,0))))</f>
        <v/>
      </c>
      <c r="U1528" s="169"/>
      <c r="V1528" s="170" t="e">
        <f>IF(C1528="",NA(),MATCH($B1528&amp;$C1528,'Smelter Look-up'!$J:$J,0))</f>
        <v>#N/A</v>
      </c>
      <c r="X1528" s="171">
        <f t="shared" ca="1" si="72"/>
        <v>0</v>
      </c>
      <c r="AB1528" s="171" t="str">
        <f t="shared" si="73"/>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4"/>
        <v/>
      </c>
      <c r="T1529" s="156" t="str">
        <f ca="1">IF(B1529="","",IF(ISERROR(MATCH($J1529,SorP!$B$1:$B$5661,0)),"",INDIRECT("'SorP'!$A$"&amp;MATCH($J1529,SorP!$B$1:$B$5661,0))))</f>
        <v/>
      </c>
      <c r="U1529" s="169"/>
      <c r="V1529" s="170" t="e">
        <f>IF(C1529="",NA(),MATCH($B1529&amp;$C1529,'Smelter Look-up'!$J:$J,0))</f>
        <v>#N/A</v>
      </c>
      <c r="X1529" s="171">
        <f t="shared" ca="1" si="72"/>
        <v>0</v>
      </c>
      <c r="AB1529" s="171" t="str">
        <f t="shared" si="73"/>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4"/>
        <v/>
      </c>
      <c r="T1530" s="156" t="str">
        <f ca="1">IF(B1530="","",IF(ISERROR(MATCH($J1530,SorP!$B$1:$B$5661,0)),"",INDIRECT("'SorP'!$A$"&amp;MATCH($J1530,SorP!$B$1:$B$5661,0))))</f>
        <v/>
      </c>
      <c r="U1530" s="169"/>
      <c r="V1530" s="170" t="e">
        <f>IF(C1530="",NA(),MATCH($B1530&amp;$C1530,'Smelter Look-up'!$J:$J,0))</f>
        <v>#N/A</v>
      </c>
      <c r="X1530" s="171">
        <f t="shared" ca="1" si="72"/>
        <v>0</v>
      </c>
      <c r="AB1530" s="171" t="str">
        <f t="shared" si="73"/>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4"/>
        <v/>
      </c>
      <c r="T1531" s="156" t="str">
        <f ca="1">IF(B1531="","",IF(ISERROR(MATCH($J1531,SorP!$B$1:$B$5661,0)),"",INDIRECT("'SorP'!$A$"&amp;MATCH($J1531,SorP!$B$1:$B$5661,0))))</f>
        <v/>
      </c>
      <c r="U1531" s="169"/>
      <c r="V1531" s="170" t="e">
        <f>IF(C1531="",NA(),MATCH($B1531&amp;$C1531,'Smelter Look-up'!$J:$J,0))</f>
        <v>#N/A</v>
      </c>
      <c r="X1531" s="171">
        <f t="shared" ca="1" si="72"/>
        <v>0</v>
      </c>
      <c r="AB1531" s="171" t="str">
        <f t="shared" si="73"/>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4"/>
        <v/>
      </c>
      <c r="T1532" s="156" t="str">
        <f ca="1">IF(B1532="","",IF(ISERROR(MATCH($J1532,SorP!$B$1:$B$5661,0)),"",INDIRECT("'SorP'!$A$"&amp;MATCH($J1532,SorP!$B$1:$B$5661,0))))</f>
        <v/>
      </c>
      <c r="U1532" s="169"/>
      <c r="V1532" s="170" t="e">
        <f>IF(C1532="",NA(),MATCH($B1532&amp;$C1532,'Smelter Look-up'!$J:$J,0))</f>
        <v>#N/A</v>
      </c>
      <c r="X1532" s="171">
        <f t="shared" ca="1" si="72"/>
        <v>0</v>
      </c>
      <c r="AB1532" s="171" t="str">
        <f t="shared" si="73"/>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4"/>
        <v/>
      </c>
      <c r="T1533" s="156" t="str">
        <f ca="1">IF(B1533="","",IF(ISERROR(MATCH($J1533,SorP!$B$1:$B$5661,0)),"",INDIRECT("'SorP'!$A$"&amp;MATCH($J1533,SorP!$B$1:$B$5661,0))))</f>
        <v/>
      </c>
      <c r="U1533" s="169"/>
      <c r="V1533" s="170" t="e">
        <f>IF(C1533="",NA(),MATCH($B1533&amp;$C1533,'Smelter Look-up'!$J:$J,0))</f>
        <v>#N/A</v>
      </c>
      <c r="X1533" s="171">
        <f t="shared" ca="1" si="72"/>
        <v>0</v>
      </c>
      <c r="AB1533" s="171" t="str">
        <f t="shared" si="73"/>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4"/>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ref="X1574:X1637" ca="1" si="75">IF(AND(C1574="Smelter not listed",OR(LEN(D1574)=0,LEN(E1574)=0)),1,0)</f>
        <v>0</v>
      </c>
      <c r="AB1574" s="171" t="str">
        <f t="shared" ref="AB1574:AB1637" si="76">B1574&amp;C1574</f>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ref="S1575:S1638" ca="1" si="77">IF(B1575="","",IF(ISERROR(MATCH($E1575,CL,0)),"Unknown",INDIRECT("'C'!$A$"&amp;MATCH($E1575,CL,0)+1)))</f>
        <v/>
      </c>
      <c r="T1575" s="156" t="str">
        <f ca="1">IF(B1575="","",IF(ISERROR(MATCH($J1575,SorP!$B$1:$B$5661,0)),"",INDIRECT("'SorP'!$A$"&amp;MATCH($J1575,SorP!$B$1:$B$5661,0))))</f>
        <v/>
      </c>
      <c r="U1575" s="169"/>
      <c r="V1575" s="170" t="e">
        <f>IF(C1575="",NA(),MATCH($B1575&amp;$C1575,'Smelter Look-up'!$J:$J,0))</f>
        <v>#N/A</v>
      </c>
      <c r="X1575" s="171">
        <f t="shared" ca="1" si="75"/>
        <v>0</v>
      </c>
      <c r="AB1575" s="171" t="str">
        <f t="shared" si="76"/>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7"/>
        <v/>
      </c>
      <c r="T1576" s="156" t="str">
        <f ca="1">IF(B1576="","",IF(ISERROR(MATCH($J1576,SorP!$B$1:$B$5661,0)),"",INDIRECT("'SorP'!$A$"&amp;MATCH($J1576,SorP!$B$1:$B$5661,0))))</f>
        <v/>
      </c>
      <c r="U1576" s="169"/>
      <c r="V1576" s="170" t="e">
        <f>IF(C1576="",NA(),MATCH($B1576&amp;$C1576,'Smelter Look-up'!$J:$J,0))</f>
        <v>#N/A</v>
      </c>
      <c r="X1576" s="171">
        <f t="shared" ca="1" si="75"/>
        <v>0</v>
      </c>
      <c r="AB1576" s="171" t="str">
        <f t="shared" si="76"/>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7"/>
        <v/>
      </c>
      <c r="T1577" s="156" t="str">
        <f ca="1">IF(B1577="","",IF(ISERROR(MATCH($J1577,SorP!$B$1:$B$5661,0)),"",INDIRECT("'SorP'!$A$"&amp;MATCH($J1577,SorP!$B$1:$B$5661,0))))</f>
        <v/>
      </c>
      <c r="U1577" s="169"/>
      <c r="V1577" s="170" t="e">
        <f>IF(C1577="",NA(),MATCH($B1577&amp;$C1577,'Smelter Look-up'!$J:$J,0))</f>
        <v>#N/A</v>
      </c>
      <c r="X1577" s="171">
        <f t="shared" ca="1" si="75"/>
        <v>0</v>
      </c>
      <c r="AB1577" s="171" t="str">
        <f t="shared" si="76"/>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7"/>
        <v/>
      </c>
      <c r="T1578" s="156" t="str">
        <f ca="1">IF(B1578="","",IF(ISERROR(MATCH($J1578,SorP!$B$1:$B$5661,0)),"",INDIRECT("'SorP'!$A$"&amp;MATCH($J1578,SorP!$B$1:$B$5661,0))))</f>
        <v/>
      </c>
      <c r="U1578" s="169"/>
      <c r="V1578" s="170" t="e">
        <f>IF(C1578="",NA(),MATCH($B1578&amp;$C1578,'Smelter Look-up'!$J:$J,0))</f>
        <v>#N/A</v>
      </c>
      <c r="X1578" s="171">
        <f t="shared" ca="1" si="75"/>
        <v>0</v>
      </c>
      <c r="AB1578" s="171" t="str">
        <f t="shared" si="76"/>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7"/>
        <v/>
      </c>
      <c r="T1579" s="156" t="str">
        <f ca="1">IF(B1579="","",IF(ISERROR(MATCH($J1579,SorP!$B$1:$B$5661,0)),"",INDIRECT("'SorP'!$A$"&amp;MATCH($J1579,SorP!$B$1:$B$5661,0))))</f>
        <v/>
      </c>
      <c r="U1579" s="169"/>
      <c r="V1579" s="170" t="e">
        <f>IF(C1579="",NA(),MATCH($B1579&amp;$C1579,'Smelter Look-up'!$J:$J,0))</f>
        <v>#N/A</v>
      </c>
      <c r="X1579" s="171">
        <f t="shared" ca="1" si="75"/>
        <v>0</v>
      </c>
      <c r="AB1579" s="171" t="str">
        <f t="shared" si="76"/>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7"/>
        <v/>
      </c>
      <c r="T1580" s="156" t="str">
        <f ca="1">IF(B1580="","",IF(ISERROR(MATCH($J1580,SorP!$B$1:$B$5661,0)),"",INDIRECT("'SorP'!$A$"&amp;MATCH($J1580,SorP!$B$1:$B$5661,0))))</f>
        <v/>
      </c>
      <c r="U1580" s="169"/>
      <c r="V1580" s="170" t="e">
        <f>IF(C1580="",NA(),MATCH($B1580&amp;$C1580,'Smelter Look-up'!$J:$J,0))</f>
        <v>#N/A</v>
      </c>
      <c r="X1580" s="171">
        <f t="shared" ca="1" si="75"/>
        <v>0</v>
      </c>
      <c r="AB1580" s="171" t="str">
        <f t="shared" si="76"/>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7"/>
        <v/>
      </c>
      <c r="T1581" s="156" t="str">
        <f ca="1">IF(B1581="","",IF(ISERROR(MATCH($J1581,SorP!$B$1:$B$5661,0)),"",INDIRECT("'SorP'!$A$"&amp;MATCH($J1581,SorP!$B$1:$B$5661,0))))</f>
        <v/>
      </c>
      <c r="U1581" s="169"/>
      <c r="V1581" s="170" t="e">
        <f>IF(C1581="",NA(),MATCH($B1581&amp;$C1581,'Smelter Look-up'!$J:$J,0))</f>
        <v>#N/A</v>
      </c>
      <c r="X1581" s="171">
        <f t="shared" ca="1" si="75"/>
        <v>0</v>
      </c>
      <c r="AB1581" s="171" t="str">
        <f t="shared" si="76"/>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7"/>
        <v/>
      </c>
      <c r="T1582" s="156" t="str">
        <f ca="1">IF(B1582="","",IF(ISERROR(MATCH($J1582,SorP!$B$1:$B$5661,0)),"",INDIRECT("'SorP'!$A$"&amp;MATCH($J1582,SorP!$B$1:$B$5661,0))))</f>
        <v/>
      </c>
      <c r="U1582" s="169"/>
      <c r="V1582" s="170" t="e">
        <f>IF(C1582="",NA(),MATCH($B1582&amp;$C1582,'Smelter Look-up'!$J:$J,0))</f>
        <v>#N/A</v>
      </c>
      <c r="X1582" s="171">
        <f t="shared" ca="1" si="75"/>
        <v>0</v>
      </c>
      <c r="AB1582" s="171" t="str">
        <f t="shared" si="76"/>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7"/>
        <v/>
      </c>
      <c r="T1583" s="156" t="str">
        <f ca="1">IF(B1583="","",IF(ISERROR(MATCH($J1583,SorP!$B$1:$B$5661,0)),"",INDIRECT("'SorP'!$A$"&amp;MATCH($J1583,SorP!$B$1:$B$5661,0))))</f>
        <v/>
      </c>
      <c r="U1583" s="169"/>
      <c r="V1583" s="170" t="e">
        <f>IF(C1583="",NA(),MATCH($B1583&amp;$C1583,'Smelter Look-up'!$J:$J,0))</f>
        <v>#N/A</v>
      </c>
      <c r="X1583" s="171">
        <f t="shared" ca="1" si="75"/>
        <v>0</v>
      </c>
      <c r="AB1583" s="171" t="str">
        <f t="shared" si="76"/>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7"/>
        <v/>
      </c>
      <c r="T1584" s="156" t="str">
        <f ca="1">IF(B1584="","",IF(ISERROR(MATCH($J1584,SorP!$B$1:$B$5661,0)),"",INDIRECT("'SorP'!$A$"&amp;MATCH($J1584,SorP!$B$1:$B$5661,0))))</f>
        <v/>
      </c>
      <c r="U1584" s="169"/>
      <c r="V1584" s="170" t="e">
        <f>IF(C1584="",NA(),MATCH($B1584&amp;$C1584,'Smelter Look-up'!$J:$J,0))</f>
        <v>#N/A</v>
      </c>
      <c r="X1584" s="171">
        <f t="shared" ca="1" si="75"/>
        <v>0</v>
      </c>
      <c r="AB1584" s="171" t="str">
        <f t="shared" si="76"/>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7"/>
        <v/>
      </c>
      <c r="T1585" s="156" t="str">
        <f ca="1">IF(B1585="","",IF(ISERROR(MATCH($J1585,SorP!$B$1:$B$5661,0)),"",INDIRECT("'SorP'!$A$"&amp;MATCH($J1585,SorP!$B$1:$B$5661,0))))</f>
        <v/>
      </c>
      <c r="U1585" s="169"/>
      <c r="V1585" s="170" t="e">
        <f>IF(C1585="",NA(),MATCH($B1585&amp;$C1585,'Smelter Look-up'!$J:$J,0))</f>
        <v>#N/A</v>
      </c>
      <c r="X1585" s="171">
        <f t="shared" ca="1" si="75"/>
        <v>0</v>
      </c>
      <c r="AB1585" s="171" t="str">
        <f t="shared" si="76"/>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7"/>
        <v/>
      </c>
      <c r="T1586" s="156" t="str">
        <f ca="1">IF(B1586="","",IF(ISERROR(MATCH($J1586,SorP!$B$1:$B$5661,0)),"",INDIRECT("'SorP'!$A$"&amp;MATCH($J1586,SorP!$B$1:$B$5661,0))))</f>
        <v/>
      </c>
      <c r="U1586" s="169"/>
      <c r="V1586" s="170" t="e">
        <f>IF(C1586="",NA(),MATCH($B1586&amp;$C1586,'Smelter Look-up'!$J:$J,0))</f>
        <v>#N/A</v>
      </c>
      <c r="X1586" s="171">
        <f t="shared" ca="1" si="75"/>
        <v>0</v>
      </c>
      <c r="AB1586" s="171" t="str">
        <f t="shared" si="76"/>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7"/>
        <v/>
      </c>
      <c r="T1587" s="156" t="str">
        <f ca="1">IF(B1587="","",IF(ISERROR(MATCH($J1587,SorP!$B$1:$B$5661,0)),"",INDIRECT("'SorP'!$A$"&amp;MATCH($J1587,SorP!$B$1:$B$5661,0))))</f>
        <v/>
      </c>
      <c r="U1587" s="169"/>
      <c r="V1587" s="170" t="e">
        <f>IF(C1587="",NA(),MATCH($B1587&amp;$C1587,'Smelter Look-up'!$J:$J,0))</f>
        <v>#N/A</v>
      </c>
      <c r="X1587" s="171">
        <f t="shared" ca="1" si="75"/>
        <v>0</v>
      </c>
      <c r="AB1587" s="171" t="str">
        <f t="shared" si="76"/>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7"/>
        <v/>
      </c>
      <c r="T1588" s="156" t="str">
        <f ca="1">IF(B1588="","",IF(ISERROR(MATCH($J1588,SorP!$B$1:$B$5661,0)),"",INDIRECT("'SorP'!$A$"&amp;MATCH($J1588,SorP!$B$1:$B$5661,0))))</f>
        <v/>
      </c>
      <c r="U1588" s="169"/>
      <c r="V1588" s="170" t="e">
        <f>IF(C1588="",NA(),MATCH($B1588&amp;$C1588,'Smelter Look-up'!$J:$J,0))</f>
        <v>#N/A</v>
      </c>
      <c r="X1588" s="171">
        <f t="shared" ca="1" si="75"/>
        <v>0</v>
      </c>
      <c r="AB1588" s="171" t="str">
        <f t="shared" si="76"/>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7"/>
        <v/>
      </c>
      <c r="T1589" s="156" t="str">
        <f ca="1">IF(B1589="","",IF(ISERROR(MATCH($J1589,SorP!$B$1:$B$5661,0)),"",INDIRECT("'SorP'!$A$"&amp;MATCH($J1589,SorP!$B$1:$B$5661,0))))</f>
        <v/>
      </c>
      <c r="U1589" s="169"/>
      <c r="V1589" s="170" t="e">
        <f>IF(C1589="",NA(),MATCH($B1589&amp;$C1589,'Smelter Look-up'!$J:$J,0))</f>
        <v>#N/A</v>
      </c>
      <c r="X1589" s="171">
        <f t="shared" ca="1" si="75"/>
        <v>0</v>
      </c>
      <c r="AB1589" s="171" t="str">
        <f t="shared" si="76"/>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7"/>
        <v/>
      </c>
      <c r="T1590" s="156" t="str">
        <f ca="1">IF(B1590="","",IF(ISERROR(MATCH($J1590,SorP!$B$1:$B$5661,0)),"",INDIRECT("'SorP'!$A$"&amp;MATCH($J1590,SorP!$B$1:$B$5661,0))))</f>
        <v/>
      </c>
      <c r="U1590" s="169"/>
      <c r="V1590" s="170" t="e">
        <f>IF(C1590="",NA(),MATCH($B1590&amp;$C1590,'Smelter Look-up'!$J:$J,0))</f>
        <v>#N/A</v>
      </c>
      <c r="X1590" s="171">
        <f t="shared" ca="1" si="75"/>
        <v>0</v>
      </c>
      <c r="AB1590" s="171" t="str">
        <f t="shared" si="76"/>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7"/>
        <v/>
      </c>
      <c r="T1591" s="156" t="str">
        <f ca="1">IF(B1591="","",IF(ISERROR(MATCH($J1591,SorP!$B$1:$B$5661,0)),"",INDIRECT("'SorP'!$A$"&amp;MATCH($J1591,SorP!$B$1:$B$5661,0))))</f>
        <v/>
      </c>
      <c r="U1591" s="169"/>
      <c r="V1591" s="170" t="e">
        <f>IF(C1591="",NA(),MATCH($B1591&amp;$C1591,'Smelter Look-up'!$J:$J,0))</f>
        <v>#N/A</v>
      </c>
      <c r="X1591" s="171">
        <f t="shared" ca="1" si="75"/>
        <v>0</v>
      </c>
      <c r="AB1591" s="171" t="str">
        <f t="shared" si="76"/>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7"/>
        <v/>
      </c>
      <c r="T1592" s="156" t="str">
        <f ca="1">IF(B1592="","",IF(ISERROR(MATCH($J1592,SorP!$B$1:$B$5661,0)),"",INDIRECT("'SorP'!$A$"&amp;MATCH($J1592,SorP!$B$1:$B$5661,0))))</f>
        <v/>
      </c>
      <c r="U1592" s="169"/>
      <c r="V1592" s="170" t="e">
        <f>IF(C1592="",NA(),MATCH($B1592&amp;$C1592,'Smelter Look-up'!$J:$J,0))</f>
        <v>#N/A</v>
      </c>
      <c r="X1592" s="171">
        <f t="shared" ca="1" si="75"/>
        <v>0</v>
      </c>
      <c r="AB1592" s="171" t="str">
        <f t="shared" si="76"/>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7"/>
        <v/>
      </c>
      <c r="T1593" s="156" t="str">
        <f ca="1">IF(B1593="","",IF(ISERROR(MATCH($J1593,SorP!$B$1:$B$5661,0)),"",INDIRECT("'SorP'!$A$"&amp;MATCH($J1593,SorP!$B$1:$B$5661,0))))</f>
        <v/>
      </c>
      <c r="U1593" s="169"/>
      <c r="V1593" s="170" t="e">
        <f>IF(C1593="",NA(),MATCH($B1593&amp;$C1593,'Smelter Look-up'!$J:$J,0))</f>
        <v>#N/A</v>
      </c>
      <c r="X1593" s="171">
        <f t="shared" ca="1" si="75"/>
        <v>0</v>
      </c>
      <c r="AB1593" s="171" t="str">
        <f t="shared" si="76"/>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7"/>
        <v/>
      </c>
      <c r="T1594" s="156" t="str">
        <f ca="1">IF(B1594="","",IF(ISERROR(MATCH($J1594,SorP!$B$1:$B$5661,0)),"",INDIRECT("'SorP'!$A$"&amp;MATCH($J1594,SorP!$B$1:$B$5661,0))))</f>
        <v/>
      </c>
      <c r="U1594" s="169"/>
      <c r="V1594" s="170" t="e">
        <f>IF(C1594="",NA(),MATCH($B1594&amp;$C1594,'Smelter Look-up'!$J:$J,0))</f>
        <v>#N/A</v>
      </c>
      <c r="X1594" s="171">
        <f t="shared" ca="1" si="75"/>
        <v>0</v>
      </c>
      <c r="AB1594" s="171" t="str">
        <f t="shared" si="76"/>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7"/>
        <v/>
      </c>
      <c r="T1595" s="156" t="str">
        <f ca="1">IF(B1595="","",IF(ISERROR(MATCH($J1595,SorP!$B$1:$B$5661,0)),"",INDIRECT("'SorP'!$A$"&amp;MATCH($J1595,SorP!$B$1:$B$5661,0))))</f>
        <v/>
      </c>
      <c r="U1595" s="169"/>
      <c r="V1595" s="170" t="e">
        <f>IF(C1595="",NA(),MATCH($B1595&amp;$C1595,'Smelter Look-up'!$J:$J,0))</f>
        <v>#N/A</v>
      </c>
      <c r="X1595" s="171">
        <f t="shared" ca="1" si="75"/>
        <v>0</v>
      </c>
      <c r="AB1595" s="171" t="str">
        <f t="shared" si="76"/>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7"/>
        <v/>
      </c>
      <c r="T1596" s="156" t="str">
        <f ca="1">IF(B1596="","",IF(ISERROR(MATCH($J1596,SorP!$B$1:$B$5661,0)),"",INDIRECT("'SorP'!$A$"&amp;MATCH($J1596,SorP!$B$1:$B$5661,0))))</f>
        <v/>
      </c>
      <c r="U1596" s="169"/>
      <c r="V1596" s="170" t="e">
        <f>IF(C1596="",NA(),MATCH($B1596&amp;$C1596,'Smelter Look-up'!$J:$J,0))</f>
        <v>#N/A</v>
      </c>
      <c r="X1596" s="171">
        <f t="shared" ca="1" si="75"/>
        <v>0</v>
      </c>
      <c r="AB1596" s="171" t="str">
        <f t="shared" si="76"/>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7"/>
        <v/>
      </c>
      <c r="T1597" s="156" t="str">
        <f ca="1">IF(B1597="","",IF(ISERROR(MATCH($J1597,SorP!$B$1:$B$5661,0)),"",INDIRECT("'SorP'!$A$"&amp;MATCH($J1597,SorP!$B$1:$B$5661,0))))</f>
        <v/>
      </c>
      <c r="U1597" s="169"/>
      <c r="V1597" s="170" t="e">
        <f>IF(C1597="",NA(),MATCH($B1597&amp;$C1597,'Smelter Look-up'!$J:$J,0))</f>
        <v>#N/A</v>
      </c>
      <c r="X1597" s="171">
        <f t="shared" ca="1" si="75"/>
        <v>0</v>
      </c>
      <c r="AB1597" s="171" t="str">
        <f t="shared" si="76"/>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7"/>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ref="X1638:X1701" ca="1" si="78">IF(AND(C1638="Smelter not listed",OR(LEN(D1638)=0,LEN(E1638)=0)),1,0)</f>
        <v>0</v>
      </c>
      <c r="AB1638" s="171" t="str">
        <f t="shared" ref="AB1638:AB1701" si="79">B1638&amp;C1638</f>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ref="S1639:S1702" ca="1" si="80">IF(B1639="","",IF(ISERROR(MATCH($E1639,CL,0)),"Unknown",INDIRECT("'C'!$A$"&amp;MATCH($E1639,CL,0)+1)))</f>
        <v/>
      </c>
      <c r="T1639" s="156" t="str">
        <f ca="1">IF(B1639="","",IF(ISERROR(MATCH($J1639,SorP!$B$1:$B$5661,0)),"",INDIRECT("'SorP'!$A$"&amp;MATCH($J1639,SorP!$B$1:$B$5661,0))))</f>
        <v/>
      </c>
      <c r="U1639" s="169"/>
      <c r="V1639" s="170" t="e">
        <f>IF(C1639="",NA(),MATCH($B1639&amp;$C1639,'Smelter Look-up'!$J:$J,0))</f>
        <v>#N/A</v>
      </c>
      <c r="X1639" s="171">
        <f t="shared" ca="1" si="78"/>
        <v>0</v>
      </c>
      <c r="AB1639" s="171" t="str">
        <f t="shared" si="79"/>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80"/>
        <v/>
      </c>
      <c r="T1640" s="156" t="str">
        <f ca="1">IF(B1640="","",IF(ISERROR(MATCH($J1640,SorP!$B$1:$B$5661,0)),"",INDIRECT("'SorP'!$A$"&amp;MATCH($J1640,SorP!$B$1:$B$5661,0))))</f>
        <v/>
      </c>
      <c r="U1640" s="169"/>
      <c r="V1640" s="170" t="e">
        <f>IF(C1640="",NA(),MATCH($B1640&amp;$C1640,'Smelter Look-up'!$J:$J,0))</f>
        <v>#N/A</v>
      </c>
      <c r="X1640" s="171">
        <f t="shared" ca="1" si="78"/>
        <v>0</v>
      </c>
      <c r="AB1640" s="171" t="str">
        <f t="shared" si="79"/>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80"/>
        <v/>
      </c>
      <c r="T1641" s="156" t="str">
        <f ca="1">IF(B1641="","",IF(ISERROR(MATCH($J1641,SorP!$B$1:$B$5661,0)),"",INDIRECT("'SorP'!$A$"&amp;MATCH($J1641,SorP!$B$1:$B$5661,0))))</f>
        <v/>
      </c>
      <c r="U1641" s="169"/>
      <c r="V1641" s="170" t="e">
        <f>IF(C1641="",NA(),MATCH($B1641&amp;$C1641,'Smelter Look-up'!$J:$J,0))</f>
        <v>#N/A</v>
      </c>
      <c r="X1641" s="171">
        <f t="shared" ca="1" si="78"/>
        <v>0</v>
      </c>
      <c r="AB1641" s="171" t="str">
        <f t="shared" si="79"/>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80"/>
        <v/>
      </c>
      <c r="T1642" s="156" t="str">
        <f ca="1">IF(B1642="","",IF(ISERROR(MATCH($J1642,SorP!$B$1:$B$5661,0)),"",INDIRECT("'SorP'!$A$"&amp;MATCH($J1642,SorP!$B$1:$B$5661,0))))</f>
        <v/>
      </c>
      <c r="U1642" s="169"/>
      <c r="V1642" s="170" t="e">
        <f>IF(C1642="",NA(),MATCH($B1642&amp;$C1642,'Smelter Look-up'!$J:$J,0))</f>
        <v>#N/A</v>
      </c>
      <c r="X1642" s="171">
        <f t="shared" ca="1" si="78"/>
        <v>0</v>
      </c>
      <c r="AB1642" s="171" t="str">
        <f t="shared" si="79"/>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80"/>
        <v/>
      </c>
      <c r="T1643" s="156" t="str">
        <f ca="1">IF(B1643="","",IF(ISERROR(MATCH($J1643,SorP!$B$1:$B$5661,0)),"",INDIRECT("'SorP'!$A$"&amp;MATCH($J1643,SorP!$B$1:$B$5661,0))))</f>
        <v/>
      </c>
      <c r="U1643" s="169"/>
      <c r="V1643" s="170" t="e">
        <f>IF(C1643="",NA(),MATCH($B1643&amp;$C1643,'Smelter Look-up'!$J:$J,0))</f>
        <v>#N/A</v>
      </c>
      <c r="X1643" s="171">
        <f t="shared" ca="1" si="78"/>
        <v>0</v>
      </c>
      <c r="AB1643" s="171" t="str">
        <f t="shared" si="79"/>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80"/>
        <v/>
      </c>
      <c r="T1644" s="156" t="str">
        <f ca="1">IF(B1644="","",IF(ISERROR(MATCH($J1644,SorP!$B$1:$B$5661,0)),"",INDIRECT("'SorP'!$A$"&amp;MATCH($J1644,SorP!$B$1:$B$5661,0))))</f>
        <v/>
      </c>
      <c r="U1644" s="169"/>
      <c r="V1644" s="170" t="e">
        <f>IF(C1644="",NA(),MATCH($B1644&amp;$C1644,'Smelter Look-up'!$J:$J,0))</f>
        <v>#N/A</v>
      </c>
      <c r="X1644" s="171">
        <f t="shared" ca="1" si="78"/>
        <v>0</v>
      </c>
      <c r="AB1644" s="171" t="str">
        <f t="shared" si="79"/>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80"/>
        <v/>
      </c>
      <c r="T1645" s="156" t="str">
        <f ca="1">IF(B1645="","",IF(ISERROR(MATCH($J1645,SorP!$B$1:$B$5661,0)),"",INDIRECT("'SorP'!$A$"&amp;MATCH($J1645,SorP!$B$1:$B$5661,0))))</f>
        <v/>
      </c>
      <c r="U1645" s="169"/>
      <c r="V1645" s="170" t="e">
        <f>IF(C1645="",NA(),MATCH($B1645&amp;$C1645,'Smelter Look-up'!$J:$J,0))</f>
        <v>#N/A</v>
      </c>
      <c r="X1645" s="171">
        <f t="shared" ca="1" si="78"/>
        <v>0</v>
      </c>
      <c r="AB1645" s="171" t="str">
        <f t="shared" si="79"/>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80"/>
        <v/>
      </c>
      <c r="T1646" s="156" t="str">
        <f ca="1">IF(B1646="","",IF(ISERROR(MATCH($J1646,SorP!$B$1:$B$5661,0)),"",INDIRECT("'SorP'!$A$"&amp;MATCH($J1646,SorP!$B$1:$B$5661,0))))</f>
        <v/>
      </c>
      <c r="U1646" s="169"/>
      <c r="V1646" s="170" t="e">
        <f>IF(C1646="",NA(),MATCH($B1646&amp;$C1646,'Smelter Look-up'!$J:$J,0))</f>
        <v>#N/A</v>
      </c>
      <c r="X1646" s="171">
        <f t="shared" ca="1" si="78"/>
        <v>0</v>
      </c>
      <c r="AB1646" s="171" t="str">
        <f t="shared" si="79"/>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80"/>
        <v/>
      </c>
      <c r="T1647" s="156" t="str">
        <f ca="1">IF(B1647="","",IF(ISERROR(MATCH($J1647,SorP!$B$1:$B$5661,0)),"",INDIRECT("'SorP'!$A$"&amp;MATCH($J1647,SorP!$B$1:$B$5661,0))))</f>
        <v/>
      </c>
      <c r="U1647" s="169"/>
      <c r="V1647" s="170" t="e">
        <f>IF(C1647="",NA(),MATCH($B1647&amp;$C1647,'Smelter Look-up'!$J:$J,0))</f>
        <v>#N/A</v>
      </c>
      <c r="X1647" s="171">
        <f t="shared" ca="1" si="78"/>
        <v>0</v>
      </c>
      <c r="AB1647" s="171" t="str">
        <f t="shared" si="79"/>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80"/>
        <v/>
      </c>
      <c r="T1648" s="156" t="str">
        <f ca="1">IF(B1648="","",IF(ISERROR(MATCH($J1648,SorP!$B$1:$B$5661,0)),"",INDIRECT("'SorP'!$A$"&amp;MATCH($J1648,SorP!$B$1:$B$5661,0))))</f>
        <v/>
      </c>
      <c r="U1648" s="169"/>
      <c r="V1648" s="170" t="e">
        <f>IF(C1648="",NA(),MATCH($B1648&amp;$C1648,'Smelter Look-up'!$J:$J,0))</f>
        <v>#N/A</v>
      </c>
      <c r="X1648" s="171">
        <f t="shared" ca="1" si="78"/>
        <v>0</v>
      </c>
      <c r="AB1648" s="171" t="str">
        <f t="shared" si="79"/>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80"/>
        <v/>
      </c>
      <c r="T1649" s="156" t="str">
        <f ca="1">IF(B1649="","",IF(ISERROR(MATCH($J1649,SorP!$B$1:$B$5661,0)),"",INDIRECT("'SorP'!$A$"&amp;MATCH($J1649,SorP!$B$1:$B$5661,0))))</f>
        <v/>
      </c>
      <c r="U1649" s="169"/>
      <c r="V1649" s="170" t="e">
        <f>IF(C1649="",NA(),MATCH($B1649&amp;$C1649,'Smelter Look-up'!$J:$J,0))</f>
        <v>#N/A</v>
      </c>
      <c r="X1649" s="171">
        <f t="shared" ca="1" si="78"/>
        <v>0</v>
      </c>
      <c r="AB1649" s="171" t="str">
        <f t="shared" si="79"/>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80"/>
        <v/>
      </c>
      <c r="T1650" s="156" t="str">
        <f ca="1">IF(B1650="","",IF(ISERROR(MATCH($J1650,SorP!$B$1:$B$5661,0)),"",INDIRECT("'SorP'!$A$"&amp;MATCH($J1650,SorP!$B$1:$B$5661,0))))</f>
        <v/>
      </c>
      <c r="U1650" s="169"/>
      <c r="V1650" s="170" t="e">
        <f>IF(C1650="",NA(),MATCH($B1650&amp;$C1650,'Smelter Look-up'!$J:$J,0))</f>
        <v>#N/A</v>
      </c>
      <c r="X1650" s="171">
        <f t="shared" ca="1" si="78"/>
        <v>0</v>
      </c>
      <c r="AB1650" s="171" t="str">
        <f t="shared" si="79"/>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80"/>
        <v/>
      </c>
      <c r="T1651" s="156" t="str">
        <f ca="1">IF(B1651="","",IF(ISERROR(MATCH($J1651,SorP!$B$1:$B$5661,0)),"",INDIRECT("'SorP'!$A$"&amp;MATCH($J1651,SorP!$B$1:$B$5661,0))))</f>
        <v/>
      </c>
      <c r="U1651" s="169"/>
      <c r="V1651" s="170" t="e">
        <f>IF(C1651="",NA(),MATCH($B1651&amp;$C1651,'Smelter Look-up'!$J:$J,0))</f>
        <v>#N/A</v>
      </c>
      <c r="X1651" s="171">
        <f t="shared" ca="1" si="78"/>
        <v>0</v>
      </c>
      <c r="AB1651" s="171" t="str">
        <f t="shared" si="79"/>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80"/>
        <v/>
      </c>
      <c r="T1652" s="156" t="str">
        <f ca="1">IF(B1652="","",IF(ISERROR(MATCH($J1652,SorP!$B$1:$B$5661,0)),"",INDIRECT("'SorP'!$A$"&amp;MATCH($J1652,SorP!$B$1:$B$5661,0))))</f>
        <v/>
      </c>
      <c r="U1652" s="169"/>
      <c r="V1652" s="170" t="e">
        <f>IF(C1652="",NA(),MATCH($B1652&amp;$C1652,'Smelter Look-up'!$J:$J,0))</f>
        <v>#N/A</v>
      </c>
      <c r="X1652" s="171">
        <f t="shared" ca="1" si="78"/>
        <v>0</v>
      </c>
      <c r="AB1652" s="171" t="str">
        <f t="shared" si="79"/>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80"/>
        <v/>
      </c>
      <c r="T1653" s="156" t="str">
        <f ca="1">IF(B1653="","",IF(ISERROR(MATCH($J1653,SorP!$B$1:$B$5661,0)),"",INDIRECT("'SorP'!$A$"&amp;MATCH($J1653,SorP!$B$1:$B$5661,0))))</f>
        <v/>
      </c>
      <c r="U1653" s="169"/>
      <c r="V1653" s="170" t="e">
        <f>IF(C1653="",NA(),MATCH($B1653&amp;$C1653,'Smelter Look-up'!$J:$J,0))</f>
        <v>#N/A</v>
      </c>
      <c r="X1653" s="171">
        <f t="shared" ca="1" si="78"/>
        <v>0</v>
      </c>
      <c r="AB1653" s="171" t="str">
        <f t="shared" si="79"/>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80"/>
        <v/>
      </c>
      <c r="T1654" s="156" t="str">
        <f ca="1">IF(B1654="","",IF(ISERROR(MATCH($J1654,SorP!$B$1:$B$5661,0)),"",INDIRECT("'SorP'!$A$"&amp;MATCH($J1654,SorP!$B$1:$B$5661,0))))</f>
        <v/>
      </c>
      <c r="U1654" s="169"/>
      <c r="V1654" s="170" t="e">
        <f>IF(C1654="",NA(),MATCH($B1654&amp;$C1654,'Smelter Look-up'!$J:$J,0))</f>
        <v>#N/A</v>
      </c>
      <c r="X1654" s="171">
        <f t="shared" ca="1" si="78"/>
        <v>0</v>
      </c>
      <c r="AB1654" s="171" t="str">
        <f t="shared" si="79"/>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80"/>
        <v/>
      </c>
      <c r="T1655" s="156" t="str">
        <f ca="1">IF(B1655="","",IF(ISERROR(MATCH($J1655,SorP!$B$1:$B$5661,0)),"",INDIRECT("'SorP'!$A$"&amp;MATCH($J1655,SorP!$B$1:$B$5661,0))))</f>
        <v/>
      </c>
      <c r="U1655" s="169"/>
      <c r="V1655" s="170" t="e">
        <f>IF(C1655="",NA(),MATCH($B1655&amp;$C1655,'Smelter Look-up'!$J:$J,0))</f>
        <v>#N/A</v>
      </c>
      <c r="X1655" s="171">
        <f t="shared" ca="1" si="78"/>
        <v>0</v>
      </c>
      <c r="AB1655" s="171" t="str">
        <f t="shared" si="79"/>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80"/>
        <v/>
      </c>
      <c r="T1656" s="156" t="str">
        <f ca="1">IF(B1656="","",IF(ISERROR(MATCH($J1656,SorP!$B$1:$B$5661,0)),"",INDIRECT("'SorP'!$A$"&amp;MATCH($J1656,SorP!$B$1:$B$5661,0))))</f>
        <v/>
      </c>
      <c r="U1656" s="169"/>
      <c r="V1656" s="170" t="e">
        <f>IF(C1656="",NA(),MATCH($B1656&amp;$C1656,'Smelter Look-up'!$J:$J,0))</f>
        <v>#N/A</v>
      </c>
      <c r="X1656" s="171">
        <f t="shared" ca="1" si="78"/>
        <v>0</v>
      </c>
      <c r="AB1656" s="171" t="str">
        <f t="shared" si="79"/>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80"/>
        <v/>
      </c>
      <c r="T1657" s="156" t="str">
        <f ca="1">IF(B1657="","",IF(ISERROR(MATCH($J1657,SorP!$B$1:$B$5661,0)),"",INDIRECT("'SorP'!$A$"&amp;MATCH($J1657,SorP!$B$1:$B$5661,0))))</f>
        <v/>
      </c>
      <c r="U1657" s="169"/>
      <c r="V1657" s="170" t="e">
        <f>IF(C1657="",NA(),MATCH($B1657&amp;$C1657,'Smelter Look-up'!$J:$J,0))</f>
        <v>#N/A</v>
      </c>
      <c r="X1657" s="171">
        <f t="shared" ca="1" si="78"/>
        <v>0</v>
      </c>
      <c r="AB1657" s="171" t="str">
        <f t="shared" si="79"/>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80"/>
        <v/>
      </c>
      <c r="T1658" s="156" t="str">
        <f ca="1">IF(B1658="","",IF(ISERROR(MATCH($J1658,SorP!$B$1:$B$5661,0)),"",INDIRECT("'SorP'!$A$"&amp;MATCH($J1658,SorP!$B$1:$B$5661,0))))</f>
        <v/>
      </c>
      <c r="U1658" s="169"/>
      <c r="V1658" s="170" t="e">
        <f>IF(C1658="",NA(),MATCH($B1658&amp;$C1658,'Smelter Look-up'!$J:$J,0))</f>
        <v>#N/A</v>
      </c>
      <c r="X1658" s="171">
        <f t="shared" ca="1" si="78"/>
        <v>0</v>
      </c>
      <c r="AB1658" s="171" t="str">
        <f t="shared" si="79"/>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80"/>
        <v/>
      </c>
      <c r="T1659" s="156" t="str">
        <f ca="1">IF(B1659="","",IF(ISERROR(MATCH($J1659,SorP!$B$1:$B$5661,0)),"",INDIRECT("'SorP'!$A$"&amp;MATCH($J1659,SorP!$B$1:$B$5661,0))))</f>
        <v/>
      </c>
      <c r="U1659" s="169"/>
      <c r="V1659" s="170" t="e">
        <f>IF(C1659="",NA(),MATCH($B1659&amp;$C1659,'Smelter Look-up'!$J:$J,0))</f>
        <v>#N/A</v>
      </c>
      <c r="X1659" s="171">
        <f t="shared" ca="1" si="78"/>
        <v>0</v>
      </c>
      <c r="AB1659" s="171" t="str">
        <f t="shared" si="79"/>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80"/>
        <v/>
      </c>
      <c r="T1660" s="156" t="str">
        <f ca="1">IF(B1660="","",IF(ISERROR(MATCH($J1660,SorP!$B$1:$B$5661,0)),"",INDIRECT("'SorP'!$A$"&amp;MATCH($J1660,SorP!$B$1:$B$5661,0))))</f>
        <v/>
      </c>
      <c r="U1660" s="169"/>
      <c r="V1660" s="170" t="e">
        <f>IF(C1660="",NA(),MATCH($B1660&amp;$C1660,'Smelter Look-up'!$J:$J,0))</f>
        <v>#N/A</v>
      </c>
      <c r="X1660" s="171">
        <f t="shared" ca="1" si="78"/>
        <v>0</v>
      </c>
      <c r="AB1660" s="171" t="str">
        <f t="shared" si="79"/>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80"/>
        <v/>
      </c>
      <c r="T1661" s="156" t="str">
        <f ca="1">IF(B1661="","",IF(ISERROR(MATCH($J1661,SorP!$B$1:$B$5661,0)),"",INDIRECT("'SorP'!$A$"&amp;MATCH($J1661,SorP!$B$1:$B$5661,0))))</f>
        <v/>
      </c>
      <c r="U1661" s="169"/>
      <c r="V1661" s="170" t="e">
        <f>IF(C1661="",NA(),MATCH($B1661&amp;$C1661,'Smelter Look-up'!$J:$J,0))</f>
        <v>#N/A</v>
      </c>
      <c r="X1661" s="171">
        <f t="shared" ca="1" si="78"/>
        <v>0</v>
      </c>
      <c r="AB1661" s="171" t="str">
        <f t="shared" si="79"/>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80"/>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ref="X1702:X1765" ca="1" si="81">IF(AND(C1702="Smelter not listed",OR(LEN(D1702)=0,LEN(E1702)=0)),1,0)</f>
        <v>0</v>
      </c>
      <c r="AB1702" s="171" t="str">
        <f t="shared" ref="AB1702:AB1765" si="82">B1702&amp;C1702</f>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ref="S1703:S1766" ca="1" si="83">IF(B1703="","",IF(ISERROR(MATCH($E1703,CL,0)),"Unknown",INDIRECT("'C'!$A$"&amp;MATCH($E1703,CL,0)+1)))</f>
        <v/>
      </c>
      <c r="T1703" s="156" t="str">
        <f ca="1">IF(B1703="","",IF(ISERROR(MATCH($J1703,SorP!$B$1:$B$5661,0)),"",INDIRECT("'SorP'!$A$"&amp;MATCH($J1703,SorP!$B$1:$B$5661,0))))</f>
        <v/>
      </c>
      <c r="U1703" s="169"/>
      <c r="V1703" s="170" t="e">
        <f>IF(C1703="",NA(),MATCH($B1703&amp;$C1703,'Smelter Look-up'!$J:$J,0))</f>
        <v>#N/A</v>
      </c>
      <c r="X1703" s="171">
        <f t="shared" ca="1" si="81"/>
        <v>0</v>
      </c>
      <c r="AB1703" s="171" t="str">
        <f t="shared" si="82"/>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3"/>
        <v/>
      </c>
      <c r="T1704" s="156" t="str">
        <f ca="1">IF(B1704="","",IF(ISERROR(MATCH($J1704,SorP!$B$1:$B$5661,0)),"",INDIRECT("'SorP'!$A$"&amp;MATCH($J1704,SorP!$B$1:$B$5661,0))))</f>
        <v/>
      </c>
      <c r="U1704" s="169"/>
      <c r="V1704" s="170" t="e">
        <f>IF(C1704="",NA(),MATCH($B1704&amp;$C1704,'Smelter Look-up'!$J:$J,0))</f>
        <v>#N/A</v>
      </c>
      <c r="X1704" s="171">
        <f t="shared" ca="1" si="81"/>
        <v>0</v>
      </c>
      <c r="AB1704" s="171" t="str">
        <f t="shared" si="82"/>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3"/>
        <v/>
      </c>
      <c r="T1705" s="156" t="str">
        <f ca="1">IF(B1705="","",IF(ISERROR(MATCH($J1705,SorP!$B$1:$B$5661,0)),"",INDIRECT("'SorP'!$A$"&amp;MATCH($J1705,SorP!$B$1:$B$5661,0))))</f>
        <v/>
      </c>
      <c r="U1705" s="169"/>
      <c r="V1705" s="170" t="e">
        <f>IF(C1705="",NA(),MATCH($B1705&amp;$C1705,'Smelter Look-up'!$J:$J,0))</f>
        <v>#N/A</v>
      </c>
      <c r="X1705" s="171">
        <f t="shared" ca="1" si="81"/>
        <v>0</v>
      </c>
      <c r="AB1705" s="171" t="str">
        <f t="shared" si="82"/>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3"/>
        <v/>
      </c>
      <c r="T1706" s="156" t="str">
        <f ca="1">IF(B1706="","",IF(ISERROR(MATCH($J1706,SorP!$B$1:$B$5661,0)),"",INDIRECT("'SorP'!$A$"&amp;MATCH($J1706,SorP!$B$1:$B$5661,0))))</f>
        <v/>
      </c>
      <c r="U1706" s="169"/>
      <c r="V1706" s="170" t="e">
        <f>IF(C1706="",NA(),MATCH($B1706&amp;$C1706,'Smelter Look-up'!$J:$J,0))</f>
        <v>#N/A</v>
      </c>
      <c r="X1706" s="171">
        <f t="shared" ca="1" si="81"/>
        <v>0</v>
      </c>
      <c r="AB1706" s="171" t="str">
        <f t="shared" si="82"/>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3"/>
        <v/>
      </c>
      <c r="T1707" s="156" t="str">
        <f ca="1">IF(B1707="","",IF(ISERROR(MATCH($J1707,SorP!$B$1:$B$5661,0)),"",INDIRECT("'SorP'!$A$"&amp;MATCH($J1707,SorP!$B$1:$B$5661,0))))</f>
        <v/>
      </c>
      <c r="U1707" s="169"/>
      <c r="V1707" s="170" t="e">
        <f>IF(C1707="",NA(),MATCH($B1707&amp;$C1707,'Smelter Look-up'!$J:$J,0))</f>
        <v>#N/A</v>
      </c>
      <c r="X1707" s="171">
        <f t="shared" ca="1" si="81"/>
        <v>0</v>
      </c>
      <c r="AB1707" s="171" t="str">
        <f t="shared" si="82"/>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3"/>
        <v/>
      </c>
      <c r="T1708" s="156" t="str">
        <f ca="1">IF(B1708="","",IF(ISERROR(MATCH($J1708,SorP!$B$1:$B$5661,0)),"",INDIRECT("'SorP'!$A$"&amp;MATCH($J1708,SorP!$B$1:$B$5661,0))))</f>
        <v/>
      </c>
      <c r="U1708" s="169"/>
      <c r="V1708" s="170" t="e">
        <f>IF(C1708="",NA(),MATCH($B1708&amp;$C1708,'Smelter Look-up'!$J:$J,0))</f>
        <v>#N/A</v>
      </c>
      <c r="X1708" s="171">
        <f t="shared" ca="1" si="81"/>
        <v>0</v>
      </c>
      <c r="AB1708" s="171" t="str">
        <f t="shared" si="82"/>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3"/>
        <v/>
      </c>
      <c r="T1709" s="156" t="str">
        <f ca="1">IF(B1709="","",IF(ISERROR(MATCH($J1709,SorP!$B$1:$B$5661,0)),"",INDIRECT("'SorP'!$A$"&amp;MATCH($J1709,SorP!$B$1:$B$5661,0))))</f>
        <v/>
      </c>
      <c r="U1709" s="169"/>
      <c r="V1709" s="170" t="e">
        <f>IF(C1709="",NA(),MATCH($B1709&amp;$C1709,'Smelter Look-up'!$J:$J,0))</f>
        <v>#N/A</v>
      </c>
      <c r="X1709" s="171">
        <f t="shared" ca="1" si="81"/>
        <v>0</v>
      </c>
      <c r="AB1709" s="171" t="str">
        <f t="shared" si="82"/>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3"/>
        <v/>
      </c>
      <c r="T1710" s="156" t="str">
        <f ca="1">IF(B1710="","",IF(ISERROR(MATCH($J1710,SorP!$B$1:$B$5661,0)),"",INDIRECT("'SorP'!$A$"&amp;MATCH($J1710,SorP!$B$1:$B$5661,0))))</f>
        <v/>
      </c>
      <c r="U1710" s="169"/>
      <c r="V1710" s="170" t="e">
        <f>IF(C1710="",NA(),MATCH($B1710&amp;$C1710,'Smelter Look-up'!$J:$J,0))</f>
        <v>#N/A</v>
      </c>
      <c r="X1710" s="171">
        <f t="shared" ca="1" si="81"/>
        <v>0</v>
      </c>
      <c r="AB1710" s="171" t="str">
        <f t="shared" si="82"/>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3"/>
        <v/>
      </c>
      <c r="T1711" s="156" t="str">
        <f ca="1">IF(B1711="","",IF(ISERROR(MATCH($J1711,SorP!$B$1:$B$5661,0)),"",INDIRECT("'SorP'!$A$"&amp;MATCH($J1711,SorP!$B$1:$B$5661,0))))</f>
        <v/>
      </c>
      <c r="U1711" s="169"/>
      <c r="V1711" s="170" t="e">
        <f>IF(C1711="",NA(),MATCH($B1711&amp;$C1711,'Smelter Look-up'!$J:$J,0))</f>
        <v>#N/A</v>
      </c>
      <c r="X1711" s="171">
        <f t="shared" ca="1" si="81"/>
        <v>0</v>
      </c>
      <c r="AB1711" s="171" t="str">
        <f t="shared" si="82"/>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3"/>
        <v/>
      </c>
      <c r="T1712" s="156" t="str">
        <f ca="1">IF(B1712="","",IF(ISERROR(MATCH($J1712,SorP!$B$1:$B$5661,0)),"",INDIRECT("'SorP'!$A$"&amp;MATCH($J1712,SorP!$B$1:$B$5661,0))))</f>
        <v/>
      </c>
      <c r="U1712" s="169"/>
      <c r="V1712" s="170" t="e">
        <f>IF(C1712="",NA(),MATCH($B1712&amp;$C1712,'Smelter Look-up'!$J:$J,0))</f>
        <v>#N/A</v>
      </c>
      <c r="X1712" s="171">
        <f t="shared" ca="1" si="81"/>
        <v>0</v>
      </c>
      <c r="AB1712" s="171" t="str">
        <f t="shared" si="82"/>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3"/>
        <v/>
      </c>
      <c r="T1713" s="156" t="str">
        <f ca="1">IF(B1713="","",IF(ISERROR(MATCH($J1713,SorP!$B$1:$B$5661,0)),"",INDIRECT("'SorP'!$A$"&amp;MATCH($J1713,SorP!$B$1:$B$5661,0))))</f>
        <v/>
      </c>
      <c r="U1713" s="169"/>
      <c r="V1713" s="170" t="e">
        <f>IF(C1713="",NA(),MATCH($B1713&amp;$C1713,'Smelter Look-up'!$J:$J,0))</f>
        <v>#N/A</v>
      </c>
      <c r="X1713" s="171">
        <f t="shared" ca="1" si="81"/>
        <v>0</v>
      </c>
      <c r="AB1713" s="171" t="str">
        <f t="shared" si="82"/>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3"/>
        <v/>
      </c>
      <c r="T1714" s="156" t="str">
        <f ca="1">IF(B1714="","",IF(ISERROR(MATCH($J1714,SorP!$B$1:$B$5661,0)),"",INDIRECT("'SorP'!$A$"&amp;MATCH($J1714,SorP!$B$1:$B$5661,0))))</f>
        <v/>
      </c>
      <c r="U1714" s="169"/>
      <c r="V1714" s="170" t="e">
        <f>IF(C1714="",NA(),MATCH($B1714&amp;$C1714,'Smelter Look-up'!$J:$J,0))</f>
        <v>#N/A</v>
      </c>
      <c r="X1714" s="171">
        <f t="shared" ca="1" si="81"/>
        <v>0</v>
      </c>
      <c r="AB1714" s="171" t="str">
        <f t="shared" si="82"/>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3"/>
        <v/>
      </c>
      <c r="T1715" s="156" t="str">
        <f ca="1">IF(B1715="","",IF(ISERROR(MATCH($J1715,SorP!$B$1:$B$5661,0)),"",INDIRECT("'SorP'!$A$"&amp;MATCH($J1715,SorP!$B$1:$B$5661,0))))</f>
        <v/>
      </c>
      <c r="U1715" s="169"/>
      <c r="V1715" s="170" t="e">
        <f>IF(C1715="",NA(),MATCH($B1715&amp;$C1715,'Smelter Look-up'!$J:$J,0))</f>
        <v>#N/A</v>
      </c>
      <c r="X1715" s="171">
        <f t="shared" ca="1" si="81"/>
        <v>0</v>
      </c>
      <c r="AB1715" s="171" t="str">
        <f t="shared" si="82"/>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3"/>
        <v/>
      </c>
      <c r="T1716" s="156" t="str">
        <f ca="1">IF(B1716="","",IF(ISERROR(MATCH($J1716,SorP!$B$1:$B$5661,0)),"",INDIRECT("'SorP'!$A$"&amp;MATCH($J1716,SorP!$B$1:$B$5661,0))))</f>
        <v/>
      </c>
      <c r="U1716" s="169"/>
      <c r="V1716" s="170" t="e">
        <f>IF(C1716="",NA(),MATCH($B1716&amp;$C1716,'Smelter Look-up'!$J:$J,0))</f>
        <v>#N/A</v>
      </c>
      <c r="X1716" s="171">
        <f t="shared" ca="1" si="81"/>
        <v>0</v>
      </c>
      <c r="AB1716" s="171" t="str">
        <f t="shared" si="82"/>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3"/>
        <v/>
      </c>
      <c r="T1717" s="156" t="str">
        <f ca="1">IF(B1717="","",IF(ISERROR(MATCH($J1717,SorP!$B$1:$B$5661,0)),"",INDIRECT("'SorP'!$A$"&amp;MATCH($J1717,SorP!$B$1:$B$5661,0))))</f>
        <v/>
      </c>
      <c r="U1717" s="169"/>
      <c r="V1717" s="170" t="e">
        <f>IF(C1717="",NA(),MATCH($B1717&amp;$C1717,'Smelter Look-up'!$J:$J,0))</f>
        <v>#N/A</v>
      </c>
      <c r="X1717" s="171">
        <f t="shared" ca="1" si="81"/>
        <v>0</v>
      </c>
      <c r="AB1717" s="171" t="str">
        <f t="shared" si="82"/>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3"/>
        <v/>
      </c>
      <c r="T1718" s="156" t="str">
        <f ca="1">IF(B1718="","",IF(ISERROR(MATCH($J1718,SorP!$B$1:$B$5661,0)),"",INDIRECT("'SorP'!$A$"&amp;MATCH($J1718,SorP!$B$1:$B$5661,0))))</f>
        <v/>
      </c>
      <c r="U1718" s="169"/>
      <c r="V1718" s="170" t="e">
        <f>IF(C1718="",NA(),MATCH($B1718&amp;$C1718,'Smelter Look-up'!$J:$J,0))</f>
        <v>#N/A</v>
      </c>
      <c r="X1718" s="171">
        <f t="shared" ca="1" si="81"/>
        <v>0</v>
      </c>
      <c r="AB1718" s="171" t="str">
        <f t="shared" si="82"/>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3"/>
        <v/>
      </c>
      <c r="T1719" s="156" t="str">
        <f ca="1">IF(B1719="","",IF(ISERROR(MATCH($J1719,SorP!$B$1:$B$5661,0)),"",INDIRECT("'SorP'!$A$"&amp;MATCH($J1719,SorP!$B$1:$B$5661,0))))</f>
        <v/>
      </c>
      <c r="U1719" s="169"/>
      <c r="V1719" s="170" t="e">
        <f>IF(C1719="",NA(),MATCH($B1719&amp;$C1719,'Smelter Look-up'!$J:$J,0))</f>
        <v>#N/A</v>
      </c>
      <c r="X1719" s="171">
        <f t="shared" ca="1" si="81"/>
        <v>0</v>
      </c>
      <c r="AB1719" s="171" t="str">
        <f t="shared" si="82"/>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3"/>
        <v/>
      </c>
      <c r="T1720" s="156" t="str">
        <f ca="1">IF(B1720="","",IF(ISERROR(MATCH($J1720,SorP!$B$1:$B$5661,0)),"",INDIRECT("'SorP'!$A$"&amp;MATCH($J1720,SorP!$B$1:$B$5661,0))))</f>
        <v/>
      </c>
      <c r="U1720" s="169"/>
      <c r="V1720" s="170" t="e">
        <f>IF(C1720="",NA(),MATCH($B1720&amp;$C1720,'Smelter Look-up'!$J:$J,0))</f>
        <v>#N/A</v>
      </c>
      <c r="X1720" s="171">
        <f t="shared" ca="1" si="81"/>
        <v>0</v>
      </c>
      <c r="AB1720" s="171" t="str">
        <f t="shared" si="82"/>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3"/>
        <v/>
      </c>
      <c r="T1721" s="156" t="str">
        <f ca="1">IF(B1721="","",IF(ISERROR(MATCH($J1721,SorP!$B$1:$B$5661,0)),"",INDIRECT("'SorP'!$A$"&amp;MATCH($J1721,SorP!$B$1:$B$5661,0))))</f>
        <v/>
      </c>
      <c r="U1721" s="169"/>
      <c r="V1721" s="170" t="e">
        <f>IF(C1721="",NA(),MATCH($B1721&amp;$C1721,'Smelter Look-up'!$J:$J,0))</f>
        <v>#N/A</v>
      </c>
      <c r="X1721" s="171">
        <f t="shared" ca="1" si="81"/>
        <v>0</v>
      </c>
      <c r="AB1721" s="171" t="str">
        <f t="shared" si="82"/>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3"/>
        <v/>
      </c>
      <c r="T1722" s="156" t="str">
        <f ca="1">IF(B1722="","",IF(ISERROR(MATCH($J1722,SorP!$B$1:$B$5661,0)),"",INDIRECT("'SorP'!$A$"&amp;MATCH($J1722,SorP!$B$1:$B$5661,0))))</f>
        <v/>
      </c>
      <c r="U1722" s="169"/>
      <c r="V1722" s="170" t="e">
        <f>IF(C1722="",NA(),MATCH($B1722&amp;$C1722,'Smelter Look-up'!$J:$J,0))</f>
        <v>#N/A</v>
      </c>
      <c r="X1722" s="171">
        <f t="shared" ca="1" si="81"/>
        <v>0</v>
      </c>
      <c r="AB1722" s="171" t="str">
        <f t="shared" si="82"/>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3"/>
        <v/>
      </c>
      <c r="T1723" s="156" t="str">
        <f ca="1">IF(B1723="","",IF(ISERROR(MATCH($J1723,SorP!$B$1:$B$5661,0)),"",INDIRECT("'SorP'!$A$"&amp;MATCH($J1723,SorP!$B$1:$B$5661,0))))</f>
        <v/>
      </c>
      <c r="U1723" s="169"/>
      <c r="V1723" s="170" t="e">
        <f>IF(C1723="",NA(),MATCH($B1723&amp;$C1723,'Smelter Look-up'!$J:$J,0))</f>
        <v>#N/A</v>
      </c>
      <c r="X1723" s="171">
        <f t="shared" ca="1" si="81"/>
        <v>0</v>
      </c>
      <c r="AB1723" s="171" t="str">
        <f t="shared" si="82"/>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3"/>
        <v/>
      </c>
      <c r="T1724" s="156" t="str">
        <f ca="1">IF(B1724="","",IF(ISERROR(MATCH($J1724,SorP!$B$1:$B$5661,0)),"",INDIRECT("'SorP'!$A$"&amp;MATCH($J1724,SorP!$B$1:$B$5661,0))))</f>
        <v/>
      </c>
      <c r="U1724" s="169"/>
      <c r="V1724" s="170" t="e">
        <f>IF(C1724="",NA(),MATCH($B1724&amp;$C1724,'Smelter Look-up'!$J:$J,0))</f>
        <v>#N/A</v>
      </c>
      <c r="X1724" s="171">
        <f t="shared" ca="1" si="81"/>
        <v>0</v>
      </c>
      <c r="AB1724" s="171" t="str">
        <f t="shared" si="82"/>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3"/>
        <v/>
      </c>
      <c r="T1725" s="156" t="str">
        <f ca="1">IF(B1725="","",IF(ISERROR(MATCH($J1725,SorP!$B$1:$B$5661,0)),"",INDIRECT("'SorP'!$A$"&amp;MATCH($J1725,SorP!$B$1:$B$5661,0))))</f>
        <v/>
      </c>
      <c r="U1725" s="169"/>
      <c r="V1725" s="170" t="e">
        <f>IF(C1725="",NA(),MATCH($B1725&amp;$C1725,'Smelter Look-up'!$J:$J,0))</f>
        <v>#N/A</v>
      </c>
      <c r="X1725" s="171">
        <f t="shared" ca="1" si="81"/>
        <v>0</v>
      </c>
      <c r="AB1725" s="171" t="str">
        <f t="shared" si="82"/>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3"/>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ref="X1766:X1829" ca="1" si="84">IF(AND(C1766="Smelter not listed",OR(LEN(D1766)=0,LEN(E1766)=0)),1,0)</f>
        <v>0</v>
      </c>
      <c r="AB1766" s="171" t="str">
        <f t="shared" ref="AB1766:AB1829" si="85">B1766&amp;C1766</f>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ref="S1767:S1830" ca="1" si="86">IF(B1767="","",IF(ISERROR(MATCH($E1767,CL,0)),"Unknown",INDIRECT("'C'!$A$"&amp;MATCH($E1767,CL,0)+1)))</f>
        <v/>
      </c>
      <c r="T1767" s="156" t="str">
        <f ca="1">IF(B1767="","",IF(ISERROR(MATCH($J1767,SorP!$B$1:$B$5661,0)),"",INDIRECT("'SorP'!$A$"&amp;MATCH($J1767,SorP!$B$1:$B$5661,0))))</f>
        <v/>
      </c>
      <c r="U1767" s="169"/>
      <c r="V1767" s="170" t="e">
        <f>IF(C1767="",NA(),MATCH($B1767&amp;$C1767,'Smelter Look-up'!$J:$J,0))</f>
        <v>#N/A</v>
      </c>
      <c r="X1767" s="171">
        <f t="shared" ca="1" si="84"/>
        <v>0</v>
      </c>
      <c r="AB1767" s="171" t="str">
        <f t="shared" si="85"/>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6"/>
        <v/>
      </c>
      <c r="T1768" s="156" t="str">
        <f ca="1">IF(B1768="","",IF(ISERROR(MATCH($J1768,SorP!$B$1:$B$5661,0)),"",INDIRECT("'SorP'!$A$"&amp;MATCH($J1768,SorP!$B$1:$B$5661,0))))</f>
        <v/>
      </c>
      <c r="U1768" s="169"/>
      <c r="V1768" s="170" t="e">
        <f>IF(C1768="",NA(),MATCH($B1768&amp;$C1768,'Smelter Look-up'!$J:$J,0))</f>
        <v>#N/A</v>
      </c>
      <c r="X1768" s="171">
        <f t="shared" ca="1" si="84"/>
        <v>0</v>
      </c>
      <c r="AB1768" s="171" t="str">
        <f t="shared" si="85"/>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6"/>
        <v/>
      </c>
      <c r="T1769" s="156" t="str">
        <f ca="1">IF(B1769="","",IF(ISERROR(MATCH($J1769,SorP!$B$1:$B$5661,0)),"",INDIRECT("'SorP'!$A$"&amp;MATCH($J1769,SorP!$B$1:$B$5661,0))))</f>
        <v/>
      </c>
      <c r="U1769" s="169"/>
      <c r="V1769" s="170" t="e">
        <f>IF(C1769="",NA(),MATCH($B1769&amp;$C1769,'Smelter Look-up'!$J:$J,0))</f>
        <v>#N/A</v>
      </c>
      <c r="X1769" s="171">
        <f t="shared" ca="1" si="84"/>
        <v>0</v>
      </c>
      <c r="AB1769" s="171" t="str">
        <f t="shared" si="85"/>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6"/>
        <v/>
      </c>
      <c r="T1770" s="156" t="str">
        <f ca="1">IF(B1770="","",IF(ISERROR(MATCH($J1770,SorP!$B$1:$B$5661,0)),"",INDIRECT("'SorP'!$A$"&amp;MATCH($J1770,SorP!$B$1:$B$5661,0))))</f>
        <v/>
      </c>
      <c r="U1770" s="169"/>
      <c r="V1770" s="170" t="e">
        <f>IF(C1770="",NA(),MATCH($B1770&amp;$C1770,'Smelter Look-up'!$J:$J,0))</f>
        <v>#N/A</v>
      </c>
      <c r="X1770" s="171">
        <f t="shared" ca="1" si="84"/>
        <v>0</v>
      </c>
      <c r="AB1770" s="171" t="str">
        <f t="shared" si="85"/>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6"/>
        <v/>
      </c>
      <c r="T1771" s="156" t="str">
        <f ca="1">IF(B1771="","",IF(ISERROR(MATCH($J1771,SorP!$B$1:$B$5661,0)),"",INDIRECT("'SorP'!$A$"&amp;MATCH($J1771,SorP!$B$1:$B$5661,0))))</f>
        <v/>
      </c>
      <c r="U1771" s="169"/>
      <c r="V1771" s="170" t="e">
        <f>IF(C1771="",NA(),MATCH($B1771&amp;$C1771,'Smelter Look-up'!$J:$J,0))</f>
        <v>#N/A</v>
      </c>
      <c r="X1771" s="171">
        <f t="shared" ca="1" si="84"/>
        <v>0</v>
      </c>
      <c r="AB1771" s="171" t="str">
        <f t="shared" si="85"/>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6"/>
        <v/>
      </c>
      <c r="T1772" s="156" t="str">
        <f ca="1">IF(B1772="","",IF(ISERROR(MATCH($J1772,SorP!$B$1:$B$5661,0)),"",INDIRECT("'SorP'!$A$"&amp;MATCH($J1772,SorP!$B$1:$B$5661,0))))</f>
        <v/>
      </c>
      <c r="U1772" s="169"/>
      <c r="V1772" s="170" t="e">
        <f>IF(C1772="",NA(),MATCH($B1772&amp;$C1772,'Smelter Look-up'!$J:$J,0))</f>
        <v>#N/A</v>
      </c>
      <c r="X1772" s="171">
        <f t="shared" ca="1" si="84"/>
        <v>0</v>
      </c>
      <c r="AB1772" s="171" t="str">
        <f t="shared" si="85"/>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6"/>
        <v/>
      </c>
      <c r="T1773" s="156" t="str">
        <f ca="1">IF(B1773="","",IF(ISERROR(MATCH($J1773,SorP!$B$1:$B$5661,0)),"",INDIRECT("'SorP'!$A$"&amp;MATCH($J1773,SorP!$B$1:$B$5661,0))))</f>
        <v/>
      </c>
      <c r="U1773" s="169"/>
      <c r="V1773" s="170" t="e">
        <f>IF(C1773="",NA(),MATCH($B1773&amp;$C1773,'Smelter Look-up'!$J:$J,0))</f>
        <v>#N/A</v>
      </c>
      <c r="X1773" s="171">
        <f t="shared" ca="1" si="84"/>
        <v>0</v>
      </c>
      <c r="AB1773" s="171" t="str">
        <f t="shared" si="85"/>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6"/>
        <v/>
      </c>
      <c r="T1774" s="156" t="str">
        <f ca="1">IF(B1774="","",IF(ISERROR(MATCH($J1774,SorP!$B$1:$B$5661,0)),"",INDIRECT("'SorP'!$A$"&amp;MATCH($J1774,SorP!$B$1:$B$5661,0))))</f>
        <v/>
      </c>
      <c r="U1774" s="169"/>
      <c r="V1774" s="170" t="e">
        <f>IF(C1774="",NA(),MATCH($B1774&amp;$C1774,'Smelter Look-up'!$J:$J,0))</f>
        <v>#N/A</v>
      </c>
      <c r="X1774" s="171">
        <f t="shared" ca="1" si="84"/>
        <v>0</v>
      </c>
      <c r="AB1774" s="171" t="str">
        <f t="shared" si="85"/>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6"/>
        <v/>
      </c>
      <c r="T1775" s="156" t="str">
        <f ca="1">IF(B1775="","",IF(ISERROR(MATCH($J1775,SorP!$B$1:$B$5661,0)),"",INDIRECT("'SorP'!$A$"&amp;MATCH($J1775,SorP!$B$1:$B$5661,0))))</f>
        <v/>
      </c>
      <c r="U1775" s="169"/>
      <c r="V1775" s="170" t="e">
        <f>IF(C1775="",NA(),MATCH($B1775&amp;$C1775,'Smelter Look-up'!$J:$J,0))</f>
        <v>#N/A</v>
      </c>
      <c r="X1775" s="171">
        <f t="shared" ca="1" si="84"/>
        <v>0</v>
      </c>
      <c r="AB1775" s="171" t="str">
        <f t="shared" si="85"/>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6"/>
        <v/>
      </c>
      <c r="T1776" s="156" t="str">
        <f ca="1">IF(B1776="","",IF(ISERROR(MATCH($J1776,SorP!$B$1:$B$5661,0)),"",INDIRECT("'SorP'!$A$"&amp;MATCH($J1776,SorP!$B$1:$B$5661,0))))</f>
        <v/>
      </c>
      <c r="U1776" s="169"/>
      <c r="V1776" s="170" t="e">
        <f>IF(C1776="",NA(),MATCH($B1776&amp;$C1776,'Smelter Look-up'!$J:$J,0))</f>
        <v>#N/A</v>
      </c>
      <c r="X1776" s="171">
        <f t="shared" ca="1" si="84"/>
        <v>0</v>
      </c>
      <c r="AB1776" s="171" t="str">
        <f t="shared" si="85"/>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6"/>
        <v/>
      </c>
      <c r="T1777" s="156" t="str">
        <f ca="1">IF(B1777="","",IF(ISERROR(MATCH($J1777,SorP!$B$1:$B$5661,0)),"",INDIRECT("'SorP'!$A$"&amp;MATCH($J1777,SorP!$B$1:$B$5661,0))))</f>
        <v/>
      </c>
      <c r="U1777" s="169"/>
      <c r="V1777" s="170" t="e">
        <f>IF(C1777="",NA(),MATCH($B1777&amp;$C1777,'Smelter Look-up'!$J:$J,0))</f>
        <v>#N/A</v>
      </c>
      <c r="X1777" s="171">
        <f t="shared" ca="1" si="84"/>
        <v>0</v>
      </c>
      <c r="AB1777" s="171" t="str">
        <f t="shared" si="85"/>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6"/>
        <v/>
      </c>
      <c r="T1778" s="156" t="str">
        <f ca="1">IF(B1778="","",IF(ISERROR(MATCH($J1778,SorP!$B$1:$B$5661,0)),"",INDIRECT("'SorP'!$A$"&amp;MATCH($J1778,SorP!$B$1:$B$5661,0))))</f>
        <v/>
      </c>
      <c r="U1778" s="169"/>
      <c r="V1778" s="170" t="e">
        <f>IF(C1778="",NA(),MATCH($B1778&amp;$C1778,'Smelter Look-up'!$J:$J,0))</f>
        <v>#N/A</v>
      </c>
      <c r="X1778" s="171">
        <f t="shared" ca="1" si="84"/>
        <v>0</v>
      </c>
      <c r="AB1778" s="171" t="str">
        <f t="shared" si="85"/>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6"/>
        <v/>
      </c>
      <c r="T1779" s="156" t="str">
        <f ca="1">IF(B1779="","",IF(ISERROR(MATCH($J1779,SorP!$B$1:$B$5661,0)),"",INDIRECT("'SorP'!$A$"&amp;MATCH($J1779,SorP!$B$1:$B$5661,0))))</f>
        <v/>
      </c>
      <c r="U1779" s="169"/>
      <c r="V1779" s="170" t="e">
        <f>IF(C1779="",NA(),MATCH($B1779&amp;$C1779,'Smelter Look-up'!$J:$J,0))</f>
        <v>#N/A</v>
      </c>
      <c r="X1779" s="171">
        <f t="shared" ca="1" si="84"/>
        <v>0</v>
      </c>
      <c r="AB1779" s="171" t="str">
        <f t="shared" si="85"/>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6"/>
        <v/>
      </c>
      <c r="T1780" s="156" t="str">
        <f ca="1">IF(B1780="","",IF(ISERROR(MATCH($J1780,SorP!$B$1:$B$5661,0)),"",INDIRECT("'SorP'!$A$"&amp;MATCH($J1780,SorP!$B$1:$B$5661,0))))</f>
        <v/>
      </c>
      <c r="U1780" s="169"/>
      <c r="V1780" s="170" t="e">
        <f>IF(C1780="",NA(),MATCH($B1780&amp;$C1780,'Smelter Look-up'!$J:$J,0))</f>
        <v>#N/A</v>
      </c>
      <c r="X1780" s="171">
        <f t="shared" ca="1" si="84"/>
        <v>0</v>
      </c>
      <c r="AB1780" s="171" t="str">
        <f t="shared" si="85"/>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6"/>
        <v/>
      </c>
      <c r="T1781" s="156" t="str">
        <f ca="1">IF(B1781="","",IF(ISERROR(MATCH($J1781,SorP!$B$1:$B$5661,0)),"",INDIRECT("'SorP'!$A$"&amp;MATCH($J1781,SorP!$B$1:$B$5661,0))))</f>
        <v/>
      </c>
      <c r="U1781" s="169"/>
      <c r="V1781" s="170" t="e">
        <f>IF(C1781="",NA(),MATCH($B1781&amp;$C1781,'Smelter Look-up'!$J:$J,0))</f>
        <v>#N/A</v>
      </c>
      <c r="X1781" s="171">
        <f t="shared" ca="1" si="84"/>
        <v>0</v>
      </c>
      <c r="AB1781" s="171" t="str">
        <f t="shared" si="85"/>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6"/>
        <v/>
      </c>
      <c r="T1782" s="156" t="str">
        <f ca="1">IF(B1782="","",IF(ISERROR(MATCH($J1782,SorP!$B$1:$B$5661,0)),"",INDIRECT("'SorP'!$A$"&amp;MATCH($J1782,SorP!$B$1:$B$5661,0))))</f>
        <v/>
      </c>
      <c r="U1782" s="169"/>
      <c r="V1782" s="170" t="e">
        <f>IF(C1782="",NA(),MATCH($B1782&amp;$C1782,'Smelter Look-up'!$J:$J,0))</f>
        <v>#N/A</v>
      </c>
      <c r="X1782" s="171">
        <f t="shared" ca="1" si="84"/>
        <v>0</v>
      </c>
      <c r="AB1782" s="171" t="str">
        <f t="shared" si="85"/>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6"/>
        <v/>
      </c>
      <c r="T1783" s="156" t="str">
        <f ca="1">IF(B1783="","",IF(ISERROR(MATCH($J1783,SorP!$B$1:$B$5661,0)),"",INDIRECT("'SorP'!$A$"&amp;MATCH($J1783,SorP!$B$1:$B$5661,0))))</f>
        <v/>
      </c>
      <c r="U1783" s="169"/>
      <c r="V1783" s="170" t="e">
        <f>IF(C1783="",NA(),MATCH($B1783&amp;$C1783,'Smelter Look-up'!$J:$J,0))</f>
        <v>#N/A</v>
      </c>
      <c r="X1783" s="171">
        <f t="shared" ca="1" si="84"/>
        <v>0</v>
      </c>
      <c r="AB1783" s="171" t="str">
        <f t="shared" si="85"/>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6"/>
        <v/>
      </c>
      <c r="T1784" s="156" t="str">
        <f ca="1">IF(B1784="","",IF(ISERROR(MATCH($J1784,SorP!$B$1:$B$5661,0)),"",INDIRECT("'SorP'!$A$"&amp;MATCH($J1784,SorP!$B$1:$B$5661,0))))</f>
        <v/>
      </c>
      <c r="U1784" s="169"/>
      <c r="V1784" s="170" t="e">
        <f>IF(C1784="",NA(),MATCH($B1784&amp;$C1784,'Smelter Look-up'!$J:$J,0))</f>
        <v>#N/A</v>
      </c>
      <c r="X1784" s="171">
        <f t="shared" ca="1" si="84"/>
        <v>0</v>
      </c>
      <c r="AB1784" s="171" t="str">
        <f t="shared" si="85"/>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6"/>
        <v/>
      </c>
      <c r="T1785" s="156" t="str">
        <f ca="1">IF(B1785="","",IF(ISERROR(MATCH($J1785,SorP!$B$1:$B$5661,0)),"",INDIRECT("'SorP'!$A$"&amp;MATCH($J1785,SorP!$B$1:$B$5661,0))))</f>
        <v/>
      </c>
      <c r="U1785" s="169"/>
      <c r="V1785" s="170" t="e">
        <f>IF(C1785="",NA(),MATCH($B1785&amp;$C1785,'Smelter Look-up'!$J:$J,0))</f>
        <v>#N/A</v>
      </c>
      <c r="X1785" s="171">
        <f t="shared" ca="1" si="84"/>
        <v>0</v>
      </c>
      <c r="AB1785" s="171" t="str">
        <f t="shared" si="85"/>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6"/>
        <v/>
      </c>
      <c r="T1786" s="156" t="str">
        <f ca="1">IF(B1786="","",IF(ISERROR(MATCH($J1786,SorP!$B$1:$B$5661,0)),"",INDIRECT("'SorP'!$A$"&amp;MATCH($J1786,SorP!$B$1:$B$5661,0))))</f>
        <v/>
      </c>
      <c r="U1786" s="169"/>
      <c r="V1786" s="170" t="e">
        <f>IF(C1786="",NA(),MATCH($B1786&amp;$C1786,'Smelter Look-up'!$J:$J,0))</f>
        <v>#N/A</v>
      </c>
      <c r="X1786" s="171">
        <f t="shared" ca="1" si="84"/>
        <v>0</v>
      </c>
      <c r="AB1786" s="171" t="str">
        <f t="shared" si="85"/>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6"/>
        <v/>
      </c>
      <c r="T1787" s="156" t="str">
        <f ca="1">IF(B1787="","",IF(ISERROR(MATCH($J1787,SorP!$B$1:$B$5661,0)),"",INDIRECT("'SorP'!$A$"&amp;MATCH($J1787,SorP!$B$1:$B$5661,0))))</f>
        <v/>
      </c>
      <c r="U1787" s="169"/>
      <c r="V1787" s="170" t="e">
        <f>IF(C1787="",NA(),MATCH($B1787&amp;$C1787,'Smelter Look-up'!$J:$J,0))</f>
        <v>#N/A</v>
      </c>
      <c r="X1787" s="171">
        <f t="shared" ca="1" si="84"/>
        <v>0</v>
      </c>
      <c r="AB1787" s="171" t="str">
        <f t="shared" si="85"/>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6"/>
        <v/>
      </c>
      <c r="T1788" s="156" t="str">
        <f ca="1">IF(B1788="","",IF(ISERROR(MATCH($J1788,SorP!$B$1:$B$5661,0)),"",INDIRECT("'SorP'!$A$"&amp;MATCH($J1788,SorP!$B$1:$B$5661,0))))</f>
        <v/>
      </c>
      <c r="U1788" s="169"/>
      <c r="V1788" s="170" t="e">
        <f>IF(C1788="",NA(),MATCH($B1788&amp;$C1788,'Smelter Look-up'!$J:$J,0))</f>
        <v>#N/A</v>
      </c>
      <c r="X1788" s="171">
        <f t="shared" ca="1" si="84"/>
        <v>0</v>
      </c>
      <c r="AB1788" s="171" t="str">
        <f t="shared" si="85"/>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6"/>
        <v/>
      </c>
      <c r="T1789" s="156" t="str">
        <f ca="1">IF(B1789="","",IF(ISERROR(MATCH($J1789,SorP!$B$1:$B$5661,0)),"",INDIRECT("'SorP'!$A$"&amp;MATCH($J1789,SorP!$B$1:$B$5661,0))))</f>
        <v/>
      </c>
      <c r="U1789" s="169"/>
      <c r="V1789" s="170" t="e">
        <f>IF(C1789="",NA(),MATCH($B1789&amp;$C1789,'Smelter Look-up'!$J:$J,0))</f>
        <v>#N/A</v>
      </c>
      <c r="X1789" s="171">
        <f t="shared" ca="1" si="84"/>
        <v>0</v>
      </c>
      <c r="AB1789" s="171" t="str">
        <f t="shared" si="85"/>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6"/>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ref="X1830:X1893" ca="1" si="87">IF(AND(C1830="Smelter not listed",OR(LEN(D1830)=0,LEN(E1830)=0)),1,0)</f>
        <v>0</v>
      </c>
      <c r="AB1830" s="171" t="str">
        <f t="shared" ref="AB1830:AB1893" si="88">B1830&amp;C1830</f>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ref="S1831:S1894" ca="1" si="89">IF(B1831="","",IF(ISERROR(MATCH($E1831,CL,0)),"Unknown",INDIRECT("'C'!$A$"&amp;MATCH($E1831,CL,0)+1)))</f>
        <v/>
      </c>
      <c r="T1831" s="156" t="str">
        <f ca="1">IF(B1831="","",IF(ISERROR(MATCH($J1831,SorP!$B$1:$B$5661,0)),"",INDIRECT("'SorP'!$A$"&amp;MATCH($J1831,SorP!$B$1:$B$5661,0))))</f>
        <v/>
      </c>
      <c r="U1831" s="169"/>
      <c r="V1831" s="170" t="e">
        <f>IF(C1831="",NA(),MATCH($B1831&amp;$C1831,'Smelter Look-up'!$J:$J,0))</f>
        <v>#N/A</v>
      </c>
      <c r="X1831" s="171">
        <f t="shared" ca="1" si="87"/>
        <v>0</v>
      </c>
      <c r="AB1831" s="171" t="str">
        <f t="shared" si="88"/>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9"/>
        <v/>
      </c>
      <c r="T1832" s="156" t="str">
        <f ca="1">IF(B1832="","",IF(ISERROR(MATCH($J1832,SorP!$B$1:$B$5661,0)),"",INDIRECT("'SorP'!$A$"&amp;MATCH($J1832,SorP!$B$1:$B$5661,0))))</f>
        <v/>
      </c>
      <c r="U1832" s="169"/>
      <c r="V1832" s="170" t="e">
        <f>IF(C1832="",NA(),MATCH($B1832&amp;$C1832,'Smelter Look-up'!$J:$J,0))</f>
        <v>#N/A</v>
      </c>
      <c r="X1832" s="171">
        <f t="shared" ca="1" si="87"/>
        <v>0</v>
      </c>
      <c r="AB1832" s="171" t="str">
        <f t="shared" si="88"/>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9"/>
        <v/>
      </c>
      <c r="T1833" s="156" t="str">
        <f ca="1">IF(B1833="","",IF(ISERROR(MATCH($J1833,SorP!$B$1:$B$5661,0)),"",INDIRECT("'SorP'!$A$"&amp;MATCH($J1833,SorP!$B$1:$B$5661,0))))</f>
        <v/>
      </c>
      <c r="U1833" s="169"/>
      <c r="V1833" s="170" t="e">
        <f>IF(C1833="",NA(),MATCH($B1833&amp;$C1833,'Smelter Look-up'!$J:$J,0))</f>
        <v>#N/A</v>
      </c>
      <c r="X1833" s="171">
        <f t="shared" ca="1" si="87"/>
        <v>0</v>
      </c>
      <c r="AB1833" s="171" t="str">
        <f t="shared" si="88"/>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9"/>
        <v/>
      </c>
      <c r="T1834" s="156" t="str">
        <f ca="1">IF(B1834="","",IF(ISERROR(MATCH($J1834,SorP!$B$1:$B$5661,0)),"",INDIRECT("'SorP'!$A$"&amp;MATCH($J1834,SorP!$B$1:$B$5661,0))))</f>
        <v/>
      </c>
      <c r="U1834" s="169"/>
      <c r="V1834" s="170" t="e">
        <f>IF(C1834="",NA(),MATCH($B1834&amp;$C1834,'Smelter Look-up'!$J:$J,0))</f>
        <v>#N/A</v>
      </c>
      <c r="X1834" s="171">
        <f t="shared" ca="1" si="87"/>
        <v>0</v>
      </c>
      <c r="AB1834" s="171" t="str">
        <f t="shared" si="88"/>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9"/>
        <v/>
      </c>
      <c r="T1835" s="156" t="str">
        <f ca="1">IF(B1835="","",IF(ISERROR(MATCH($J1835,SorP!$B$1:$B$5661,0)),"",INDIRECT("'SorP'!$A$"&amp;MATCH($J1835,SorP!$B$1:$B$5661,0))))</f>
        <v/>
      </c>
      <c r="U1835" s="169"/>
      <c r="V1835" s="170" t="e">
        <f>IF(C1835="",NA(),MATCH($B1835&amp;$C1835,'Smelter Look-up'!$J:$J,0))</f>
        <v>#N/A</v>
      </c>
      <c r="X1835" s="171">
        <f t="shared" ca="1" si="87"/>
        <v>0</v>
      </c>
      <c r="AB1835" s="171" t="str">
        <f t="shared" si="88"/>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9"/>
        <v/>
      </c>
      <c r="T1836" s="156" t="str">
        <f ca="1">IF(B1836="","",IF(ISERROR(MATCH($J1836,SorP!$B$1:$B$5661,0)),"",INDIRECT("'SorP'!$A$"&amp;MATCH($J1836,SorP!$B$1:$B$5661,0))))</f>
        <v/>
      </c>
      <c r="U1836" s="169"/>
      <c r="V1836" s="170" t="e">
        <f>IF(C1836="",NA(),MATCH($B1836&amp;$C1836,'Smelter Look-up'!$J:$J,0))</f>
        <v>#N/A</v>
      </c>
      <c r="X1836" s="171">
        <f t="shared" ca="1" si="87"/>
        <v>0</v>
      </c>
      <c r="AB1836" s="171" t="str">
        <f t="shared" si="88"/>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9"/>
        <v/>
      </c>
      <c r="T1837" s="156" t="str">
        <f ca="1">IF(B1837="","",IF(ISERROR(MATCH($J1837,SorP!$B$1:$B$5661,0)),"",INDIRECT("'SorP'!$A$"&amp;MATCH($J1837,SorP!$B$1:$B$5661,0))))</f>
        <v/>
      </c>
      <c r="U1837" s="169"/>
      <c r="V1837" s="170" t="e">
        <f>IF(C1837="",NA(),MATCH($B1837&amp;$C1837,'Smelter Look-up'!$J:$J,0))</f>
        <v>#N/A</v>
      </c>
      <c r="X1837" s="171">
        <f t="shared" ca="1" si="87"/>
        <v>0</v>
      </c>
      <c r="AB1837" s="171" t="str">
        <f t="shared" si="88"/>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9"/>
        <v/>
      </c>
      <c r="T1838" s="156" t="str">
        <f ca="1">IF(B1838="","",IF(ISERROR(MATCH($J1838,SorP!$B$1:$B$5661,0)),"",INDIRECT("'SorP'!$A$"&amp;MATCH($J1838,SorP!$B$1:$B$5661,0))))</f>
        <v/>
      </c>
      <c r="U1838" s="169"/>
      <c r="V1838" s="170" t="e">
        <f>IF(C1838="",NA(),MATCH($B1838&amp;$C1838,'Smelter Look-up'!$J:$J,0))</f>
        <v>#N/A</v>
      </c>
      <c r="X1838" s="171">
        <f t="shared" ca="1" si="87"/>
        <v>0</v>
      </c>
      <c r="AB1838" s="171" t="str">
        <f t="shared" si="88"/>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9"/>
        <v/>
      </c>
      <c r="T1839" s="156" t="str">
        <f ca="1">IF(B1839="","",IF(ISERROR(MATCH($J1839,SorP!$B$1:$B$5661,0)),"",INDIRECT("'SorP'!$A$"&amp;MATCH($J1839,SorP!$B$1:$B$5661,0))))</f>
        <v/>
      </c>
      <c r="U1839" s="169"/>
      <c r="V1839" s="170" t="e">
        <f>IF(C1839="",NA(),MATCH($B1839&amp;$C1839,'Smelter Look-up'!$J:$J,0))</f>
        <v>#N/A</v>
      </c>
      <c r="X1839" s="171">
        <f t="shared" ca="1" si="87"/>
        <v>0</v>
      </c>
      <c r="AB1839" s="171" t="str">
        <f t="shared" si="88"/>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9"/>
        <v/>
      </c>
      <c r="T1840" s="156" t="str">
        <f ca="1">IF(B1840="","",IF(ISERROR(MATCH($J1840,SorP!$B$1:$B$5661,0)),"",INDIRECT("'SorP'!$A$"&amp;MATCH($J1840,SorP!$B$1:$B$5661,0))))</f>
        <v/>
      </c>
      <c r="U1840" s="169"/>
      <c r="V1840" s="170" t="e">
        <f>IF(C1840="",NA(),MATCH($B1840&amp;$C1840,'Smelter Look-up'!$J:$J,0))</f>
        <v>#N/A</v>
      </c>
      <c r="X1840" s="171">
        <f t="shared" ca="1" si="87"/>
        <v>0</v>
      </c>
      <c r="AB1840" s="171" t="str">
        <f t="shared" si="88"/>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9"/>
        <v/>
      </c>
      <c r="T1841" s="156" t="str">
        <f ca="1">IF(B1841="","",IF(ISERROR(MATCH($J1841,SorP!$B$1:$B$5661,0)),"",INDIRECT("'SorP'!$A$"&amp;MATCH($J1841,SorP!$B$1:$B$5661,0))))</f>
        <v/>
      </c>
      <c r="U1841" s="169"/>
      <c r="V1841" s="170" t="e">
        <f>IF(C1841="",NA(),MATCH($B1841&amp;$C1841,'Smelter Look-up'!$J:$J,0))</f>
        <v>#N/A</v>
      </c>
      <c r="X1841" s="171">
        <f t="shared" ca="1" si="87"/>
        <v>0</v>
      </c>
      <c r="AB1841" s="171" t="str">
        <f t="shared" si="88"/>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9"/>
        <v/>
      </c>
      <c r="T1842" s="156" t="str">
        <f ca="1">IF(B1842="","",IF(ISERROR(MATCH($J1842,SorP!$B$1:$B$5661,0)),"",INDIRECT("'SorP'!$A$"&amp;MATCH($J1842,SorP!$B$1:$B$5661,0))))</f>
        <v/>
      </c>
      <c r="U1842" s="169"/>
      <c r="V1842" s="170" t="e">
        <f>IF(C1842="",NA(),MATCH($B1842&amp;$C1842,'Smelter Look-up'!$J:$J,0))</f>
        <v>#N/A</v>
      </c>
      <c r="X1842" s="171">
        <f t="shared" ca="1" si="87"/>
        <v>0</v>
      </c>
      <c r="AB1842" s="171" t="str">
        <f t="shared" si="88"/>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9"/>
        <v/>
      </c>
      <c r="T1843" s="156" t="str">
        <f ca="1">IF(B1843="","",IF(ISERROR(MATCH($J1843,SorP!$B$1:$B$5661,0)),"",INDIRECT("'SorP'!$A$"&amp;MATCH($J1843,SorP!$B$1:$B$5661,0))))</f>
        <v/>
      </c>
      <c r="U1843" s="169"/>
      <c r="V1843" s="170" t="e">
        <f>IF(C1843="",NA(),MATCH($B1843&amp;$C1843,'Smelter Look-up'!$J:$J,0))</f>
        <v>#N/A</v>
      </c>
      <c r="X1843" s="171">
        <f t="shared" ca="1" si="87"/>
        <v>0</v>
      </c>
      <c r="AB1843" s="171" t="str">
        <f t="shared" si="88"/>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9"/>
        <v/>
      </c>
      <c r="T1844" s="156" t="str">
        <f ca="1">IF(B1844="","",IF(ISERROR(MATCH($J1844,SorP!$B$1:$B$5661,0)),"",INDIRECT("'SorP'!$A$"&amp;MATCH($J1844,SorP!$B$1:$B$5661,0))))</f>
        <v/>
      </c>
      <c r="U1844" s="169"/>
      <c r="V1844" s="170" t="e">
        <f>IF(C1844="",NA(),MATCH($B1844&amp;$C1844,'Smelter Look-up'!$J:$J,0))</f>
        <v>#N/A</v>
      </c>
      <c r="X1844" s="171">
        <f t="shared" ca="1" si="87"/>
        <v>0</v>
      </c>
      <c r="AB1844" s="171" t="str">
        <f t="shared" si="88"/>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9"/>
        <v/>
      </c>
      <c r="T1845" s="156" t="str">
        <f ca="1">IF(B1845="","",IF(ISERROR(MATCH($J1845,SorP!$B$1:$B$5661,0)),"",INDIRECT("'SorP'!$A$"&amp;MATCH($J1845,SorP!$B$1:$B$5661,0))))</f>
        <v/>
      </c>
      <c r="U1845" s="169"/>
      <c r="V1845" s="170" t="e">
        <f>IF(C1845="",NA(),MATCH($B1845&amp;$C1845,'Smelter Look-up'!$J:$J,0))</f>
        <v>#N/A</v>
      </c>
      <c r="X1845" s="171">
        <f t="shared" ca="1" si="87"/>
        <v>0</v>
      </c>
      <c r="AB1845" s="171" t="str">
        <f t="shared" si="88"/>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9"/>
        <v/>
      </c>
      <c r="T1846" s="156" t="str">
        <f ca="1">IF(B1846="","",IF(ISERROR(MATCH($J1846,SorP!$B$1:$B$5661,0)),"",INDIRECT("'SorP'!$A$"&amp;MATCH($J1846,SorP!$B$1:$B$5661,0))))</f>
        <v/>
      </c>
      <c r="U1846" s="169"/>
      <c r="V1846" s="170" t="e">
        <f>IF(C1846="",NA(),MATCH($B1846&amp;$C1846,'Smelter Look-up'!$J:$J,0))</f>
        <v>#N/A</v>
      </c>
      <c r="X1846" s="171">
        <f t="shared" ca="1" si="87"/>
        <v>0</v>
      </c>
      <c r="AB1846" s="171" t="str">
        <f t="shared" si="88"/>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9"/>
        <v/>
      </c>
      <c r="T1847" s="156" t="str">
        <f ca="1">IF(B1847="","",IF(ISERROR(MATCH($J1847,SorP!$B$1:$B$5661,0)),"",INDIRECT("'SorP'!$A$"&amp;MATCH($J1847,SorP!$B$1:$B$5661,0))))</f>
        <v/>
      </c>
      <c r="U1847" s="169"/>
      <c r="V1847" s="170" t="e">
        <f>IF(C1847="",NA(),MATCH($B1847&amp;$C1847,'Smelter Look-up'!$J:$J,0))</f>
        <v>#N/A</v>
      </c>
      <c r="X1847" s="171">
        <f t="shared" ca="1" si="87"/>
        <v>0</v>
      </c>
      <c r="AB1847" s="171" t="str">
        <f t="shared" si="88"/>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9"/>
        <v/>
      </c>
      <c r="T1848" s="156" t="str">
        <f ca="1">IF(B1848="","",IF(ISERROR(MATCH($J1848,SorP!$B$1:$B$5661,0)),"",INDIRECT("'SorP'!$A$"&amp;MATCH($J1848,SorP!$B$1:$B$5661,0))))</f>
        <v/>
      </c>
      <c r="U1848" s="169"/>
      <c r="V1848" s="170" t="e">
        <f>IF(C1848="",NA(),MATCH($B1848&amp;$C1848,'Smelter Look-up'!$J:$J,0))</f>
        <v>#N/A</v>
      </c>
      <c r="X1848" s="171">
        <f t="shared" ca="1" si="87"/>
        <v>0</v>
      </c>
      <c r="AB1848" s="171" t="str">
        <f t="shared" si="88"/>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9"/>
        <v/>
      </c>
      <c r="T1849" s="156" t="str">
        <f ca="1">IF(B1849="","",IF(ISERROR(MATCH($J1849,SorP!$B$1:$B$5661,0)),"",INDIRECT("'SorP'!$A$"&amp;MATCH($J1849,SorP!$B$1:$B$5661,0))))</f>
        <v/>
      </c>
      <c r="U1849" s="169"/>
      <c r="V1849" s="170" t="e">
        <f>IF(C1849="",NA(),MATCH($B1849&amp;$C1849,'Smelter Look-up'!$J:$J,0))</f>
        <v>#N/A</v>
      </c>
      <c r="X1849" s="171">
        <f t="shared" ca="1" si="87"/>
        <v>0</v>
      </c>
      <c r="AB1849" s="171" t="str">
        <f t="shared" si="88"/>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9"/>
        <v/>
      </c>
      <c r="T1850" s="156" t="str">
        <f ca="1">IF(B1850="","",IF(ISERROR(MATCH($J1850,SorP!$B$1:$B$5661,0)),"",INDIRECT("'SorP'!$A$"&amp;MATCH($J1850,SorP!$B$1:$B$5661,0))))</f>
        <v/>
      </c>
      <c r="U1850" s="169"/>
      <c r="V1850" s="170" t="e">
        <f>IF(C1850="",NA(),MATCH($B1850&amp;$C1850,'Smelter Look-up'!$J:$J,0))</f>
        <v>#N/A</v>
      </c>
      <c r="X1850" s="171">
        <f t="shared" ca="1" si="87"/>
        <v>0</v>
      </c>
      <c r="AB1850" s="171" t="str">
        <f t="shared" si="88"/>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9"/>
        <v/>
      </c>
      <c r="T1851" s="156" t="str">
        <f ca="1">IF(B1851="","",IF(ISERROR(MATCH($J1851,SorP!$B$1:$B$5661,0)),"",INDIRECT("'SorP'!$A$"&amp;MATCH($J1851,SorP!$B$1:$B$5661,0))))</f>
        <v/>
      </c>
      <c r="U1851" s="169"/>
      <c r="V1851" s="170" t="e">
        <f>IF(C1851="",NA(),MATCH($B1851&amp;$C1851,'Smelter Look-up'!$J:$J,0))</f>
        <v>#N/A</v>
      </c>
      <c r="X1851" s="171">
        <f t="shared" ca="1" si="87"/>
        <v>0</v>
      </c>
      <c r="AB1851" s="171" t="str">
        <f t="shared" si="88"/>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9"/>
        <v/>
      </c>
      <c r="T1852" s="156" t="str">
        <f ca="1">IF(B1852="","",IF(ISERROR(MATCH($J1852,SorP!$B$1:$B$5661,0)),"",INDIRECT("'SorP'!$A$"&amp;MATCH($J1852,SorP!$B$1:$B$5661,0))))</f>
        <v/>
      </c>
      <c r="U1852" s="169"/>
      <c r="V1852" s="170" t="e">
        <f>IF(C1852="",NA(),MATCH($B1852&amp;$C1852,'Smelter Look-up'!$J:$J,0))</f>
        <v>#N/A</v>
      </c>
      <c r="X1852" s="171">
        <f t="shared" ca="1" si="87"/>
        <v>0</v>
      </c>
      <c r="AB1852" s="171" t="str">
        <f t="shared" si="88"/>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9"/>
        <v/>
      </c>
      <c r="T1853" s="156" t="str">
        <f ca="1">IF(B1853="","",IF(ISERROR(MATCH($J1853,SorP!$B$1:$B$5661,0)),"",INDIRECT("'SorP'!$A$"&amp;MATCH($J1853,SorP!$B$1:$B$5661,0))))</f>
        <v/>
      </c>
      <c r="U1853" s="169"/>
      <c r="V1853" s="170" t="e">
        <f>IF(C1853="",NA(),MATCH($B1853&amp;$C1853,'Smelter Look-up'!$J:$J,0))</f>
        <v>#N/A</v>
      </c>
      <c r="X1853" s="171">
        <f t="shared" ca="1" si="87"/>
        <v>0</v>
      </c>
      <c r="AB1853" s="171" t="str">
        <f t="shared" si="88"/>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9"/>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ref="X1894:X1957" ca="1" si="90">IF(AND(C1894="Smelter not listed",OR(LEN(D1894)=0,LEN(E1894)=0)),1,0)</f>
        <v>0</v>
      </c>
      <c r="AB1894" s="171" t="str">
        <f t="shared" ref="AB1894:AB1957" si="91">B1894&amp;C1894</f>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ref="S1895:S1958" ca="1" si="92">IF(B1895="","",IF(ISERROR(MATCH($E1895,CL,0)),"Unknown",INDIRECT("'C'!$A$"&amp;MATCH($E1895,CL,0)+1)))</f>
        <v/>
      </c>
      <c r="T1895" s="156" t="str">
        <f ca="1">IF(B1895="","",IF(ISERROR(MATCH($J1895,SorP!$B$1:$B$5661,0)),"",INDIRECT("'SorP'!$A$"&amp;MATCH($J1895,SorP!$B$1:$B$5661,0))))</f>
        <v/>
      </c>
      <c r="U1895" s="169"/>
      <c r="V1895" s="170" t="e">
        <f>IF(C1895="",NA(),MATCH($B1895&amp;$C1895,'Smelter Look-up'!$J:$J,0))</f>
        <v>#N/A</v>
      </c>
      <c r="X1895" s="171">
        <f t="shared" ca="1" si="90"/>
        <v>0</v>
      </c>
      <c r="AB1895" s="171" t="str">
        <f t="shared" si="91"/>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92"/>
        <v/>
      </c>
      <c r="T1896" s="156" t="str">
        <f ca="1">IF(B1896="","",IF(ISERROR(MATCH($J1896,SorP!$B$1:$B$5661,0)),"",INDIRECT("'SorP'!$A$"&amp;MATCH($J1896,SorP!$B$1:$B$5661,0))))</f>
        <v/>
      </c>
      <c r="U1896" s="169"/>
      <c r="V1896" s="170" t="e">
        <f>IF(C1896="",NA(),MATCH($B1896&amp;$C1896,'Smelter Look-up'!$J:$J,0))</f>
        <v>#N/A</v>
      </c>
      <c r="X1896" s="171">
        <f t="shared" ca="1" si="90"/>
        <v>0</v>
      </c>
      <c r="AB1896" s="171" t="str">
        <f t="shared" si="91"/>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92"/>
        <v/>
      </c>
      <c r="T1897" s="156" t="str">
        <f ca="1">IF(B1897="","",IF(ISERROR(MATCH($J1897,SorP!$B$1:$B$5661,0)),"",INDIRECT("'SorP'!$A$"&amp;MATCH($J1897,SorP!$B$1:$B$5661,0))))</f>
        <v/>
      </c>
      <c r="U1897" s="169"/>
      <c r="V1897" s="170" t="e">
        <f>IF(C1897="",NA(),MATCH($B1897&amp;$C1897,'Smelter Look-up'!$J:$J,0))</f>
        <v>#N/A</v>
      </c>
      <c r="X1897" s="171">
        <f t="shared" ca="1" si="90"/>
        <v>0</v>
      </c>
      <c r="AB1897" s="171" t="str">
        <f t="shared" si="91"/>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92"/>
        <v/>
      </c>
      <c r="T1898" s="156" t="str">
        <f ca="1">IF(B1898="","",IF(ISERROR(MATCH($J1898,SorP!$B$1:$B$5661,0)),"",INDIRECT("'SorP'!$A$"&amp;MATCH($J1898,SorP!$B$1:$B$5661,0))))</f>
        <v/>
      </c>
      <c r="U1898" s="169"/>
      <c r="V1898" s="170" t="e">
        <f>IF(C1898="",NA(),MATCH($B1898&amp;$C1898,'Smelter Look-up'!$J:$J,0))</f>
        <v>#N/A</v>
      </c>
      <c r="X1898" s="171">
        <f t="shared" ca="1" si="90"/>
        <v>0</v>
      </c>
      <c r="AB1898" s="171" t="str">
        <f t="shared" si="91"/>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92"/>
        <v/>
      </c>
      <c r="T1899" s="156" t="str">
        <f ca="1">IF(B1899="","",IF(ISERROR(MATCH($J1899,SorP!$B$1:$B$5661,0)),"",INDIRECT("'SorP'!$A$"&amp;MATCH($J1899,SorP!$B$1:$B$5661,0))))</f>
        <v/>
      </c>
      <c r="U1899" s="169"/>
      <c r="V1899" s="170" t="e">
        <f>IF(C1899="",NA(),MATCH($B1899&amp;$C1899,'Smelter Look-up'!$J:$J,0))</f>
        <v>#N/A</v>
      </c>
      <c r="X1899" s="171">
        <f t="shared" ca="1" si="90"/>
        <v>0</v>
      </c>
      <c r="AB1899" s="171" t="str">
        <f t="shared" si="91"/>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92"/>
        <v/>
      </c>
      <c r="T1900" s="156" t="str">
        <f ca="1">IF(B1900="","",IF(ISERROR(MATCH($J1900,SorP!$B$1:$B$5661,0)),"",INDIRECT("'SorP'!$A$"&amp;MATCH($J1900,SorP!$B$1:$B$5661,0))))</f>
        <v/>
      </c>
      <c r="U1900" s="169"/>
      <c r="V1900" s="170" t="e">
        <f>IF(C1900="",NA(),MATCH($B1900&amp;$C1900,'Smelter Look-up'!$J:$J,0))</f>
        <v>#N/A</v>
      </c>
      <c r="X1900" s="171">
        <f t="shared" ca="1" si="90"/>
        <v>0</v>
      </c>
      <c r="AB1900" s="171" t="str">
        <f t="shared" si="91"/>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92"/>
        <v/>
      </c>
      <c r="T1901" s="156" t="str">
        <f ca="1">IF(B1901="","",IF(ISERROR(MATCH($J1901,SorP!$B$1:$B$5661,0)),"",INDIRECT("'SorP'!$A$"&amp;MATCH($J1901,SorP!$B$1:$B$5661,0))))</f>
        <v/>
      </c>
      <c r="U1901" s="169"/>
      <c r="V1901" s="170" t="e">
        <f>IF(C1901="",NA(),MATCH($B1901&amp;$C1901,'Smelter Look-up'!$J:$J,0))</f>
        <v>#N/A</v>
      </c>
      <c r="X1901" s="171">
        <f t="shared" ca="1" si="90"/>
        <v>0</v>
      </c>
      <c r="AB1901" s="171" t="str">
        <f t="shared" si="91"/>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92"/>
        <v/>
      </c>
      <c r="T1902" s="156" t="str">
        <f ca="1">IF(B1902="","",IF(ISERROR(MATCH($J1902,SorP!$B$1:$B$5661,0)),"",INDIRECT("'SorP'!$A$"&amp;MATCH($J1902,SorP!$B$1:$B$5661,0))))</f>
        <v/>
      </c>
      <c r="U1902" s="169"/>
      <c r="V1902" s="170" t="e">
        <f>IF(C1902="",NA(),MATCH($B1902&amp;$C1902,'Smelter Look-up'!$J:$J,0))</f>
        <v>#N/A</v>
      </c>
      <c r="X1902" s="171">
        <f t="shared" ca="1" si="90"/>
        <v>0</v>
      </c>
      <c r="AB1902" s="171" t="str">
        <f t="shared" si="91"/>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92"/>
        <v/>
      </c>
      <c r="T1903" s="156" t="str">
        <f ca="1">IF(B1903="","",IF(ISERROR(MATCH($J1903,SorP!$B$1:$B$5661,0)),"",INDIRECT("'SorP'!$A$"&amp;MATCH($J1903,SorP!$B$1:$B$5661,0))))</f>
        <v/>
      </c>
      <c r="U1903" s="169"/>
      <c r="V1903" s="170" t="e">
        <f>IF(C1903="",NA(),MATCH($B1903&amp;$C1903,'Smelter Look-up'!$J:$J,0))</f>
        <v>#N/A</v>
      </c>
      <c r="X1903" s="171">
        <f t="shared" ca="1" si="90"/>
        <v>0</v>
      </c>
      <c r="AB1903" s="171" t="str">
        <f t="shared" si="91"/>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92"/>
        <v/>
      </c>
      <c r="T1904" s="156" t="str">
        <f ca="1">IF(B1904="","",IF(ISERROR(MATCH($J1904,SorP!$B$1:$B$5661,0)),"",INDIRECT("'SorP'!$A$"&amp;MATCH($J1904,SorP!$B$1:$B$5661,0))))</f>
        <v/>
      </c>
      <c r="U1904" s="169"/>
      <c r="V1904" s="170" t="e">
        <f>IF(C1904="",NA(),MATCH($B1904&amp;$C1904,'Smelter Look-up'!$J:$J,0))</f>
        <v>#N/A</v>
      </c>
      <c r="X1904" s="171">
        <f t="shared" ca="1" si="90"/>
        <v>0</v>
      </c>
      <c r="AB1904" s="171" t="str">
        <f t="shared" si="91"/>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92"/>
        <v/>
      </c>
      <c r="T1905" s="156" t="str">
        <f ca="1">IF(B1905="","",IF(ISERROR(MATCH($J1905,SorP!$B$1:$B$5661,0)),"",INDIRECT("'SorP'!$A$"&amp;MATCH($J1905,SorP!$B$1:$B$5661,0))))</f>
        <v/>
      </c>
      <c r="U1905" s="169"/>
      <c r="V1905" s="170" t="e">
        <f>IF(C1905="",NA(),MATCH($B1905&amp;$C1905,'Smelter Look-up'!$J:$J,0))</f>
        <v>#N/A</v>
      </c>
      <c r="X1905" s="171">
        <f t="shared" ca="1" si="90"/>
        <v>0</v>
      </c>
      <c r="AB1905" s="171" t="str">
        <f t="shared" si="91"/>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92"/>
        <v/>
      </c>
      <c r="T1906" s="156" t="str">
        <f ca="1">IF(B1906="","",IF(ISERROR(MATCH($J1906,SorP!$B$1:$B$5661,0)),"",INDIRECT("'SorP'!$A$"&amp;MATCH($J1906,SorP!$B$1:$B$5661,0))))</f>
        <v/>
      </c>
      <c r="U1906" s="169"/>
      <c r="V1906" s="170" t="e">
        <f>IF(C1906="",NA(),MATCH($B1906&amp;$C1906,'Smelter Look-up'!$J:$J,0))</f>
        <v>#N/A</v>
      </c>
      <c r="X1906" s="171">
        <f t="shared" ca="1" si="90"/>
        <v>0</v>
      </c>
      <c r="AB1906" s="171" t="str">
        <f t="shared" si="91"/>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92"/>
        <v/>
      </c>
      <c r="T1907" s="156" t="str">
        <f ca="1">IF(B1907="","",IF(ISERROR(MATCH($J1907,SorP!$B$1:$B$5661,0)),"",INDIRECT("'SorP'!$A$"&amp;MATCH($J1907,SorP!$B$1:$B$5661,0))))</f>
        <v/>
      </c>
      <c r="U1907" s="169"/>
      <c r="V1907" s="170" t="e">
        <f>IF(C1907="",NA(),MATCH($B1907&amp;$C1907,'Smelter Look-up'!$J:$J,0))</f>
        <v>#N/A</v>
      </c>
      <c r="X1907" s="171">
        <f t="shared" ca="1" si="90"/>
        <v>0</v>
      </c>
      <c r="AB1907" s="171" t="str">
        <f t="shared" si="91"/>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92"/>
        <v/>
      </c>
      <c r="T1908" s="156" t="str">
        <f ca="1">IF(B1908="","",IF(ISERROR(MATCH($J1908,SorP!$B$1:$B$5661,0)),"",INDIRECT("'SorP'!$A$"&amp;MATCH($J1908,SorP!$B$1:$B$5661,0))))</f>
        <v/>
      </c>
      <c r="U1908" s="169"/>
      <c r="V1908" s="170" t="e">
        <f>IF(C1908="",NA(),MATCH($B1908&amp;$C1908,'Smelter Look-up'!$J:$J,0))</f>
        <v>#N/A</v>
      </c>
      <c r="X1908" s="171">
        <f t="shared" ca="1" si="90"/>
        <v>0</v>
      </c>
      <c r="AB1908" s="171" t="str">
        <f t="shared" si="91"/>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92"/>
        <v/>
      </c>
      <c r="T1909" s="156" t="str">
        <f ca="1">IF(B1909="","",IF(ISERROR(MATCH($J1909,SorP!$B$1:$B$5661,0)),"",INDIRECT("'SorP'!$A$"&amp;MATCH($J1909,SorP!$B$1:$B$5661,0))))</f>
        <v/>
      </c>
      <c r="U1909" s="169"/>
      <c r="V1909" s="170" t="e">
        <f>IF(C1909="",NA(),MATCH($B1909&amp;$C1909,'Smelter Look-up'!$J:$J,0))</f>
        <v>#N/A</v>
      </c>
      <c r="X1909" s="171">
        <f t="shared" ca="1" si="90"/>
        <v>0</v>
      </c>
      <c r="AB1909" s="171" t="str">
        <f t="shared" si="91"/>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92"/>
        <v/>
      </c>
      <c r="T1910" s="156" t="str">
        <f ca="1">IF(B1910="","",IF(ISERROR(MATCH($J1910,SorP!$B$1:$B$5661,0)),"",INDIRECT("'SorP'!$A$"&amp;MATCH($J1910,SorP!$B$1:$B$5661,0))))</f>
        <v/>
      </c>
      <c r="U1910" s="169"/>
      <c r="V1910" s="170" t="e">
        <f>IF(C1910="",NA(),MATCH($B1910&amp;$C1910,'Smelter Look-up'!$J:$J,0))</f>
        <v>#N/A</v>
      </c>
      <c r="X1910" s="171">
        <f t="shared" ca="1" si="90"/>
        <v>0</v>
      </c>
      <c r="AB1910" s="171" t="str">
        <f t="shared" si="91"/>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92"/>
        <v/>
      </c>
      <c r="T1911" s="156" t="str">
        <f ca="1">IF(B1911="","",IF(ISERROR(MATCH($J1911,SorP!$B$1:$B$5661,0)),"",INDIRECT("'SorP'!$A$"&amp;MATCH($J1911,SorP!$B$1:$B$5661,0))))</f>
        <v/>
      </c>
      <c r="U1911" s="169"/>
      <c r="V1911" s="170" t="e">
        <f>IF(C1911="",NA(),MATCH($B1911&amp;$C1911,'Smelter Look-up'!$J:$J,0))</f>
        <v>#N/A</v>
      </c>
      <c r="X1911" s="171">
        <f t="shared" ca="1" si="90"/>
        <v>0</v>
      </c>
      <c r="AB1911" s="171" t="str">
        <f t="shared" si="91"/>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92"/>
        <v/>
      </c>
      <c r="T1912" s="156" t="str">
        <f ca="1">IF(B1912="","",IF(ISERROR(MATCH($J1912,SorP!$B$1:$B$5661,0)),"",INDIRECT("'SorP'!$A$"&amp;MATCH($J1912,SorP!$B$1:$B$5661,0))))</f>
        <v/>
      </c>
      <c r="U1912" s="169"/>
      <c r="V1912" s="170" t="e">
        <f>IF(C1912="",NA(),MATCH($B1912&amp;$C1912,'Smelter Look-up'!$J:$J,0))</f>
        <v>#N/A</v>
      </c>
      <c r="X1912" s="171">
        <f t="shared" ca="1" si="90"/>
        <v>0</v>
      </c>
      <c r="AB1912" s="171" t="str">
        <f t="shared" si="91"/>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92"/>
        <v/>
      </c>
      <c r="T1913" s="156" t="str">
        <f ca="1">IF(B1913="","",IF(ISERROR(MATCH($J1913,SorP!$B$1:$B$5661,0)),"",INDIRECT("'SorP'!$A$"&amp;MATCH($J1913,SorP!$B$1:$B$5661,0))))</f>
        <v/>
      </c>
      <c r="U1913" s="169"/>
      <c r="V1913" s="170" t="e">
        <f>IF(C1913="",NA(),MATCH($B1913&amp;$C1913,'Smelter Look-up'!$J:$J,0))</f>
        <v>#N/A</v>
      </c>
      <c r="X1913" s="171">
        <f t="shared" ca="1" si="90"/>
        <v>0</v>
      </c>
      <c r="AB1913" s="171" t="str">
        <f t="shared" si="91"/>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92"/>
        <v/>
      </c>
      <c r="T1914" s="156" t="str">
        <f ca="1">IF(B1914="","",IF(ISERROR(MATCH($J1914,SorP!$B$1:$B$5661,0)),"",INDIRECT("'SorP'!$A$"&amp;MATCH($J1914,SorP!$B$1:$B$5661,0))))</f>
        <v/>
      </c>
      <c r="U1914" s="169"/>
      <c r="V1914" s="170" t="e">
        <f>IF(C1914="",NA(),MATCH($B1914&amp;$C1914,'Smelter Look-up'!$J:$J,0))</f>
        <v>#N/A</v>
      </c>
      <c r="X1914" s="171">
        <f t="shared" ca="1" si="90"/>
        <v>0</v>
      </c>
      <c r="AB1914" s="171" t="str">
        <f t="shared" si="91"/>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92"/>
        <v/>
      </c>
      <c r="T1915" s="156" t="str">
        <f ca="1">IF(B1915="","",IF(ISERROR(MATCH($J1915,SorP!$B$1:$B$5661,0)),"",INDIRECT("'SorP'!$A$"&amp;MATCH($J1915,SorP!$B$1:$B$5661,0))))</f>
        <v/>
      </c>
      <c r="U1915" s="169"/>
      <c r="V1915" s="170" t="e">
        <f>IF(C1915="",NA(),MATCH($B1915&amp;$C1915,'Smelter Look-up'!$J:$J,0))</f>
        <v>#N/A</v>
      </c>
      <c r="X1915" s="171">
        <f t="shared" ca="1" si="90"/>
        <v>0</v>
      </c>
      <c r="AB1915" s="171" t="str">
        <f t="shared" si="91"/>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92"/>
        <v/>
      </c>
      <c r="T1916" s="156" t="str">
        <f ca="1">IF(B1916="","",IF(ISERROR(MATCH($J1916,SorP!$B$1:$B$5661,0)),"",INDIRECT("'SorP'!$A$"&amp;MATCH($J1916,SorP!$B$1:$B$5661,0))))</f>
        <v/>
      </c>
      <c r="U1916" s="169"/>
      <c r="V1916" s="170" t="e">
        <f>IF(C1916="",NA(),MATCH($B1916&amp;$C1916,'Smelter Look-up'!$J:$J,0))</f>
        <v>#N/A</v>
      </c>
      <c r="X1916" s="171">
        <f t="shared" ca="1" si="90"/>
        <v>0</v>
      </c>
      <c r="AB1916" s="171" t="str">
        <f t="shared" si="91"/>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92"/>
        <v/>
      </c>
      <c r="T1917" s="156" t="str">
        <f ca="1">IF(B1917="","",IF(ISERROR(MATCH($J1917,SorP!$B$1:$B$5661,0)),"",INDIRECT("'SorP'!$A$"&amp;MATCH($J1917,SorP!$B$1:$B$5661,0))))</f>
        <v/>
      </c>
      <c r="U1917" s="169"/>
      <c r="V1917" s="170" t="e">
        <f>IF(C1917="",NA(),MATCH($B1917&amp;$C1917,'Smelter Look-up'!$J:$J,0))</f>
        <v>#N/A</v>
      </c>
      <c r="X1917" s="171">
        <f t="shared" ca="1" si="90"/>
        <v>0</v>
      </c>
      <c r="AB1917" s="171" t="str">
        <f t="shared" si="91"/>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92"/>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ref="X1958:X2021" ca="1" si="93">IF(AND(C1958="Smelter not listed",OR(LEN(D1958)=0,LEN(E1958)=0)),1,0)</f>
        <v>0</v>
      </c>
      <c r="AB1958" s="171" t="str">
        <f t="shared" ref="AB1958:AB2021" si="94">B1958&amp;C1958</f>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ref="S1959:S2022" ca="1" si="95">IF(B1959="","",IF(ISERROR(MATCH($E1959,CL,0)),"Unknown",INDIRECT("'C'!$A$"&amp;MATCH($E1959,CL,0)+1)))</f>
        <v/>
      </c>
      <c r="T1959" s="156" t="str">
        <f ca="1">IF(B1959="","",IF(ISERROR(MATCH($J1959,SorP!$B$1:$B$5661,0)),"",INDIRECT("'SorP'!$A$"&amp;MATCH($J1959,SorP!$B$1:$B$5661,0))))</f>
        <v/>
      </c>
      <c r="U1959" s="169"/>
      <c r="V1959" s="170" t="e">
        <f>IF(C1959="",NA(),MATCH($B1959&amp;$C1959,'Smelter Look-up'!$J:$J,0))</f>
        <v>#N/A</v>
      </c>
      <c r="X1959" s="171">
        <f t="shared" ca="1" si="93"/>
        <v>0</v>
      </c>
      <c r="AB1959" s="171" t="str">
        <f t="shared" si="94"/>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5"/>
        <v/>
      </c>
      <c r="T1960" s="156" t="str">
        <f ca="1">IF(B1960="","",IF(ISERROR(MATCH($J1960,SorP!$B$1:$B$5661,0)),"",INDIRECT("'SorP'!$A$"&amp;MATCH($J1960,SorP!$B$1:$B$5661,0))))</f>
        <v/>
      </c>
      <c r="U1960" s="169"/>
      <c r="V1960" s="170" t="e">
        <f>IF(C1960="",NA(),MATCH($B1960&amp;$C1960,'Smelter Look-up'!$J:$J,0))</f>
        <v>#N/A</v>
      </c>
      <c r="X1960" s="171">
        <f t="shared" ca="1" si="93"/>
        <v>0</v>
      </c>
      <c r="AB1960" s="171" t="str">
        <f t="shared" si="94"/>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5"/>
        <v/>
      </c>
      <c r="T1961" s="156" t="str">
        <f ca="1">IF(B1961="","",IF(ISERROR(MATCH($J1961,SorP!$B$1:$B$5661,0)),"",INDIRECT("'SorP'!$A$"&amp;MATCH($J1961,SorP!$B$1:$B$5661,0))))</f>
        <v/>
      </c>
      <c r="U1961" s="169"/>
      <c r="V1961" s="170" t="e">
        <f>IF(C1961="",NA(),MATCH($B1961&amp;$C1961,'Smelter Look-up'!$J:$J,0))</f>
        <v>#N/A</v>
      </c>
      <c r="X1961" s="171">
        <f t="shared" ca="1" si="93"/>
        <v>0</v>
      </c>
      <c r="AB1961" s="171" t="str">
        <f t="shared" si="94"/>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5"/>
        <v/>
      </c>
      <c r="T1962" s="156" t="str">
        <f ca="1">IF(B1962="","",IF(ISERROR(MATCH($J1962,SorP!$B$1:$B$5661,0)),"",INDIRECT("'SorP'!$A$"&amp;MATCH($J1962,SorP!$B$1:$B$5661,0))))</f>
        <v/>
      </c>
      <c r="U1962" s="169"/>
      <c r="V1962" s="170" t="e">
        <f>IF(C1962="",NA(),MATCH($B1962&amp;$C1962,'Smelter Look-up'!$J:$J,0))</f>
        <v>#N/A</v>
      </c>
      <c r="X1962" s="171">
        <f t="shared" ca="1" si="93"/>
        <v>0</v>
      </c>
      <c r="AB1962" s="171" t="str">
        <f t="shared" si="94"/>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5"/>
        <v/>
      </c>
      <c r="T1963" s="156" t="str">
        <f ca="1">IF(B1963="","",IF(ISERROR(MATCH($J1963,SorP!$B$1:$B$5661,0)),"",INDIRECT("'SorP'!$A$"&amp;MATCH($J1963,SorP!$B$1:$B$5661,0))))</f>
        <v/>
      </c>
      <c r="U1963" s="169"/>
      <c r="V1963" s="170" t="e">
        <f>IF(C1963="",NA(),MATCH($B1963&amp;$C1963,'Smelter Look-up'!$J:$J,0))</f>
        <v>#N/A</v>
      </c>
      <c r="X1963" s="171">
        <f t="shared" ca="1" si="93"/>
        <v>0</v>
      </c>
      <c r="AB1963" s="171" t="str">
        <f t="shared" si="94"/>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5"/>
        <v/>
      </c>
      <c r="T1964" s="156" t="str">
        <f ca="1">IF(B1964="","",IF(ISERROR(MATCH($J1964,SorP!$B$1:$B$5661,0)),"",INDIRECT("'SorP'!$A$"&amp;MATCH($J1964,SorP!$B$1:$B$5661,0))))</f>
        <v/>
      </c>
      <c r="U1964" s="169"/>
      <c r="V1964" s="170" t="e">
        <f>IF(C1964="",NA(),MATCH($B1964&amp;$C1964,'Smelter Look-up'!$J:$J,0))</f>
        <v>#N/A</v>
      </c>
      <c r="X1964" s="171">
        <f t="shared" ca="1" si="93"/>
        <v>0</v>
      </c>
      <c r="AB1964" s="171" t="str">
        <f t="shared" si="94"/>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5"/>
        <v/>
      </c>
      <c r="T1965" s="156" t="str">
        <f ca="1">IF(B1965="","",IF(ISERROR(MATCH($J1965,SorP!$B$1:$B$5661,0)),"",INDIRECT("'SorP'!$A$"&amp;MATCH($J1965,SorP!$B$1:$B$5661,0))))</f>
        <v/>
      </c>
      <c r="U1965" s="169"/>
      <c r="V1965" s="170" t="e">
        <f>IF(C1965="",NA(),MATCH($B1965&amp;$C1965,'Smelter Look-up'!$J:$J,0))</f>
        <v>#N/A</v>
      </c>
      <c r="X1965" s="171">
        <f t="shared" ca="1" si="93"/>
        <v>0</v>
      </c>
      <c r="AB1965" s="171" t="str">
        <f t="shared" si="94"/>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5"/>
        <v/>
      </c>
      <c r="T1966" s="156" t="str">
        <f ca="1">IF(B1966="","",IF(ISERROR(MATCH($J1966,SorP!$B$1:$B$5661,0)),"",INDIRECT("'SorP'!$A$"&amp;MATCH($J1966,SorP!$B$1:$B$5661,0))))</f>
        <v/>
      </c>
      <c r="U1966" s="169"/>
      <c r="V1966" s="170" t="e">
        <f>IF(C1966="",NA(),MATCH($B1966&amp;$C1966,'Smelter Look-up'!$J:$J,0))</f>
        <v>#N/A</v>
      </c>
      <c r="X1966" s="171">
        <f t="shared" ca="1" si="93"/>
        <v>0</v>
      </c>
      <c r="AB1966" s="171" t="str">
        <f t="shared" si="94"/>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5"/>
        <v/>
      </c>
      <c r="T1967" s="156" t="str">
        <f ca="1">IF(B1967="","",IF(ISERROR(MATCH($J1967,SorP!$B$1:$B$5661,0)),"",INDIRECT("'SorP'!$A$"&amp;MATCH($J1967,SorP!$B$1:$B$5661,0))))</f>
        <v/>
      </c>
      <c r="U1967" s="169"/>
      <c r="V1967" s="170" t="e">
        <f>IF(C1967="",NA(),MATCH($B1967&amp;$C1967,'Smelter Look-up'!$J:$J,0))</f>
        <v>#N/A</v>
      </c>
      <c r="X1967" s="171">
        <f t="shared" ca="1" si="93"/>
        <v>0</v>
      </c>
      <c r="AB1967" s="171" t="str">
        <f t="shared" si="94"/>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5"/>
        <v/>
      </c>
      <c r="T1968" s="156" t="str">
        <f ca="1">IF(B1968="","",IF(ISERROR(MATCH($J1968,SorP!$B$1:$B$5661,0)),"",INDIRECT("'SorP'!$A$"&amp;MATCH($J1968,SorP!$B$1:$B$5661,0))))</f>
        <v/>
      </c>
      <c r="U1968" s="169"/>
      <c r="V1968" s="170" t="e">
        <f>IF(C1968="",NA(),MATCH($B1968&amp;$C1968,'Smelter Look-up'!$J:$J,0))</f>
        <v>#N/A</v>
      </c>
      <c r="X1968" s="171">
        <f t="shared" ca="1" si="93"/>
        <v>0</v>
      </c>
      <c r="AB1968" s="171" t="str">
        <f t="shared" si="94"/>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5"/>
        <v/>
      </c>
      <c r="T1969" s="156" t="str">
        <f ca="1">IF(B1969="","",IF(ISERROR(MATCH($J1969,SorP!$B$1:$B$5661,0)),"",INDIRECT("'SorP'!$A$"&amp;MATCH($J1969,SorP!$B$1:$B$5661,0))))</f>
        <v/>
      </c>
      <c r="U1969" s="169"/>
      <c r="V1969" s="170" t="e">
        <f>IF(C1969="",NA(),MATCH($B1969&amp;$C1969,'Smelter Look-up'!$J:$J,0))</f>
        <v>#N/A</v>
      </c>
      <c r="X1969" s="171">
        <f t="shared" ca="1" si="93"/>
        <v>0</v>
      </c>
      <c r="AB1969" s="171" t="str">
        <f t="shared" si="94"/>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5"/>
        <v/>
      </c>
      <c r="T1970" s="156" t="str">
        <f ca="1">IF(B1970="","",IF(ISERROR(MATCH($J1970,SorP!$B$1:$B$5661,0)),"",INDIRECT("'SorP'!$A$"&amp;MATCH($J1970,SorP!$B$1:$B$5661,0))))</f>
        <v/>
      </c>
      <c r="U1970" s="169"/>
      <c r="V1970" s="170" t="e">
        <f>IF(C1970="",NA(),MATCH($B1970&amp;$C1970,'Smelter Look-up'!$J:$J,0))</f>
        <v>#N/A</v>
      </c>
      <c r="X1970" s="171">
        <f t="shared" ca="1" si="93"/>
        <v>0</v>
      </c>
      <c r="AB1970" s="171" t="str">
        <f t="shared" si="94"/>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5"/>
        <v/>
      </c>
      <c r="T1971" s="156" t="str">
        <f ca="1">IF(B1971="","",IF(ISERROR(MATCH($J1971,SorP!$B$1:$B$5661,0)),"",INDIRECT("'SorP'!$A$"&amp;MATCH($J1971,SorP!$B$1:$B$5661,0))))</f>
        <v/>
      </c>
      <c r="U1971" s="169"/>
      <c r="V1971" s="170" t="e">
        <f>IF(C1971="",NA(),MATCH($B1971&amp;$C1971,'Smelter Look-up'!$J:$J,0))</f>
        <v>#N/A</v>
      </c>
      <c r="X1971" s="171">
        <f t="shared" ca="1" si="93"/>
        <v>0</v>
      </c>
      <c r="AB1971" s="171" t="str">
        <f t="shared" si="94"/>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5"/>
        <v/>
      </c>
      <c r="T1972" s="156" t="str">
        <f ca="1">IF(B1972="","",IF(ISERROR(MATCH($J1972,SorP!$B$1:$B$5661,0)),"",INDIRECT("'SorP'!$A$"&amp;MATCH($J1972,SorP!$B$1:$B$5661,0))))</f>
        <v/>
      </c>
      <c r="U1972" s="169"/>
      <c r="V1972" s="170" t="e">
        <f>IF(C1972="",NA(),MATCH($B1972&amp;$C1972,'Smelter Look-up'!$J:$J,0))</f>
        <v>#N/A</v>
      </c>
      <c r="X1972" s="171">
        <f t="shared" ca="1" si="93"/>
        <v>0</v>
      </c>
      <c r="AB1972" s="171" t="str">
        <f t="shared" si="94"/>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5"/>
        <v/>
      </c>
      <c r="T1973" s="156" t="str">
        <f ca="1">IF(B1973="","",IF(ISERROR(MATCH($J1973,SorP!$B$1:$B$5661,0)),"",INDIRECT("'SorP'!$A$"&amp;MATCH($J1973,SorP!$B$1:$B$5661,0))))</f>
        <v/>
      </c>
      <c r="U1973" s="169"/>
      <c r="V1973" s="170" t="e">
        <f>IF(C1973="",NA(),MATCH($B1973&amp;$C1973,'Smelter Look-up'!$J:$J,0))</f>
        <v>#N/A</v>
      </c>
      <c r="X1973" s="171">
        <f t="shared" ca="1" si="93"/>
        <v>0</v>
      </c>
      <c r="AB1973" s="171" t="str">
        <f t="shared" si="94"/>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5"/>
        <v/>
      </c>
      <c r="T1974" s="156" t="str">
        <f ca="1">IF(B1974="","",IF(ISERROR(MATCH($J1974,SorP!$B$1:$B$5661,0)),"",INDIRECT("'SorP'!$A$"&amp;MATCH($J1974,SorP!$B$1:$B$5661,0))))</f>
        <v/>
      </c>
      <c r="U1974" s="169"/>
      <c r="V1974" s="170" t="e">
        <f>IF(C1974="",NA(),MATCH($B1974&amp;$C1974,'Smelter Look-up'!$J:$J,0))</f>
        <v>#N/A</v>
      </c>
      <c r="X1974" s="171">
        <f t="shared" ca="1" si="93"/>
        <v>0</v>
      </c>
      <c r="AB1974" s="171" t="str">
        <f t="shared" si="94"/>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5"/>
        <v/>
      </c>
      <c r="T1975" s="156" t="str">
        <f ca="1">IF(B1975="","",IF(ISERROR(MATCH($J1975,SorP!$B$1:$B$5661,0)),"",INDIRECT("'SorP'!$A$"&amp;MATCH($J1975,SorP!$B$1:$B$5661,0))))</f>
        <v/>
      </c>
      <c r="U1975" s="169"/>
      <c r="V1975" s="170" t="e">
        <f>IF(C1975="",NA(),MATCH($B1975&amp;$C1975,'Smelter Look-up'!$J:$J,0))</f>
        <v>#N/A</v>
      </c>
      <c r="X1975" s="171">
        <f t="shared" ca="1" si="93"/>
        <v>0</v>
      </c>
      <c r="AB1975" s="171" t="str">
        <f t="shared" si="94"/>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5"/>
        <v/>
      </c>
      <c r="T1976" s="156" t="str">
        <f ca="1">IF(B1976="","",IF(ISERROR(MATCH($J1976,SorP!$B$1:$B$5661,0)),"",INDIRECT("'SorP'!$A$"&amp;MATCH($J1976,SorP!$B$1:$B$5661,0))))</f>
        <v/>
      </c>
      <c r="U1976" s="169"/>
      <c r="V1976" s="170" t="e">
        <f>IF(C1976="",NA(),MATCH($B1976&amp;$C1976,'Smelter Look-up'!$J:$J,0))</f>
        <v>#N/A</v>
      </c>
      <c r="X1976" s="171">
        <f t="shared" ca="1" si="93"/>
        <v>0</v>
      </c>
      <c r="AB1976" s="171" t="str">
        <f t="shared" si="94"/>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5"/>
        <v/>
      </c>
      <c r="T1977" s="156" t="str">
        <f ca="1">IF(B1977="","",IF(ISERROR(MATCH($J1977,SorP!$B$1:$B$5661,0)),"",INDIRECT("'SorP'!$A$"&amp;MATCH($J1977,SorP!$B$1:$B$5661,0))))</f>
        <v/>
      </c>
      <c r="U1977" s="169"/>
      <c r="V1977" s="170" t="e">
        <f>IF(C1977="",NA(),MATCH($B1977&amp;$C1977,'Smelter Look-up'!$J:$J,0))</f>
        <v>#N/A</v>
      </c>
      <c r="X1977" s="171">
        <f t="shared" ca="1" si="93"/>
        <v>0</v>
      </c>
      <c r="AB1977" s="171" t="str">
        <f t="shared" si="94"/>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5"/>
        <v/>
      </c>
      <c r="T1978" s="156" t="str">
        <f ca="1">IF(B1978="","",IF(ISERROR(MATCH($J1978,SorP!$B$1:$B$5661,0)),"",INDIRECT("'SorP'!$A$"&amp;MATCH($J1978,SorP!$B$1:$B$5661,0))))</f>
        <v/>
      </c>
      <c r="U1978" s="169"/>
      <c r="V1978" s="170" t="e">
        <f>IF(C1978="",NA(),MATCH($B1978&amp;$C1978,'Smelter Look-up'!$J:$J,0))</f>
        <v>#N/A</v>
      </c>
      <c r="X1978" s="171">
        <f t="shared" ca="1" si="93"/>
        <v>0</v>
      </c>
      <c r="AB1978" s="171" t="str">
        <f t="shared" si="94"/>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5"/>
        <v/>
      </c>
      <c r="T1979" s="156" t="str">
        <f ca="1">IF(B1979="","",IF(ISERROR(MATCH($J1979,SorP!$B$1:$B$5661,0)),"",INDIRECT("'SorP'!$A$"&amp;MATCH($J1979,SorP!$B$1:$B$5661,0))))</f>
        <v/>
      </c>
      <c r="U1979" s="169"/>
      <c r="V1979" s="170" t="e">
        <f>IF(C1979="",NA(),MATCH($B1979&amp;$C1979,'Smelter Look-up'!$J:$J,0))</f>
        <v>#N/A</v>
      </c>
      <c r="X1979" s="171">
        <f t="shared" ca="1" si="93"/>
        <v>0</v>
      </c>
      <c r="AB1979" s="171" t="str">
        <f t="shared" si="94"/>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5"/>
        <v/>
      </c>
      <c r="T1980" s="156" t="str">
        <f ca="1">IF(B1980="","",IF(ISERROR(MATCH($J1980,SorP!$B$1:$B$5661,0)),"",INDIRECT("'SorP'!$A$"&amp;MATCH($J1980,SorP!$B$1:$B$5661,0))))</f>
        <v/>
      </c>
      <c r="U1980" s="169"/>
      <c r="V1980" s="170" t="e">
        <f>IF(C1980="",NA(),MATCH($B1980&amp;$C1980,'Smelter Look-up'!$J:$J,0))</f>
        <v>#N/A</v>
      </c>
      <c r="X1980" s="171">
        <f t="shared" ca="1" si="93"/>
        <v>0</v>
      </c>
      <c r="AB1980" s="171" t="str">
        <f t="shared" si="94"/>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5"/>
        <v/>
      </c>
      <c r="T1981" s="156" t="str">
        <f ca="1">IF(B1981="","",IF(ISERROR(MATCH($J1981,SorP!$B$1:$B$5661,0)),"",INDIRECT("'SorP'!$A$"&amp;MATCH($J1981,SorP!$B$1:$B$5661,0))))</f>
        <v/>
      </c>
      <c r="U1981" s="169"/>
      <c r="V1981" s="170" t="e">
        <f>IF(C1981="",NA(),MATCH($B1981&amp;$C1981,'Smelter Look-up'!$J:$J,0))</f>
        <v>#N/A</v>
      </c>
      <c r="X1981" s="171">
        <f t="shared" ca="1" si="93"/>
        <v>0</v>
      </c>
      <c r="AB1981" s="171" t="str">
        <f t="shared" si="94"/>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5"/>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ref="X2022:X2085" ca="1" si="96">IF(AND(C2022="Smelter not listed",OR(LEN(D2022)=0,LEN(E2022)=0)),1,0)</f>
        <v>0</v>
      </c>
      <c r="AB2022" s="171" t="str">
        <f t="shared" ref="AB2022:AB2085" si="97">B2022&amp;C2022</f>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ref="S2023:S2086" ca="1" si="98">IF(B2023="","",IF(ISERROR(MATCH($E2023,CL,0)),"Unknown",INDIRECT("'C'!$A$"&amp;MATCH($E2023,CL,0)+1)))</f>
        <v/>
      </c>
      <c r="T2023" s="156" t="str">
        <f ca="1">IF(B2023="","",IF(ISERROR(MATCH($J2023,SorP!$B$1:$B$5661,0)),"",INDIRECT("'SorP'!$A$"&amp;MATCH($J2023,SorP!$B$1:$B$5661,0))))</f>
        <v/>
      </c>
      <c r="U2023" s="169"/>
      <c r="V2023" s="170" t="e">
        <f>IF(C2023="",NA(),MATCH($B2023&amp;$C2023,'Smelter Look-up'!$J:$J,0))</f>
        <v>#N/A</v>
      </c>
      <c r="X2023" s="171">
        <f t="shared" ca="1" si="96"/>
        <v>0</v>
      </c>
      <c r="AB2023" s="171" t="str">
        <f t="shared" si="97"/>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8"/>
        <v/>
      </c>
      <c r="T2024" s="156" t="str">
        <f ca="1">IF(B2024="","",IF(ISERROR(MATCH($J2024,SorP!$B$1:$B$5661,0)),"",INDIRECT("'SorP'!$A$"&amp;MATCH($J2024,SorP!$B$1:$B$5661,0))))</f>
        <v/>
      </c>
      <c r="U2024" s="169"/>
      <c r="V2024" s="170" t="e">
        <f>IF(C2024="",NA(),MATCH($B2024&amp;$C2024,'Smelter Look-up'!$J:$J,0))</f>
        <v>#N/A</v>
      </c>
      <c r="X2024" s="171">
        <f t="shared" ca="1" si="96"/>
        <v>0</v>
      </c>
      <c r="AB2024" s="171" t="str">
        <f t="shared" si="97"/>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8"/>
        <v/>
      </c>
      <c r="T2025" s="156" t="str">
        <f ca="1">IF(B2025="","",IF(ISERROR(MATCH($J2025,SorP!$B$1:$B$5661,0)),"",INDIRECT("'SorP'!$A$"&amp;MATCH($J2025,SorP!$B$1:$B$5661,0))))</f>
        <v/>
      </c>
      <c r="U2025" s="169"/>
      <c r="V2025" s="170" t="e">
        <f>IF(C2025="",NA(),MATCH($B2025&amp;$C2025,'Smelter Look-up'!$J:$J,0))</f>
        <v>#N/A</v>
      </c>
      <c r="X2025" s="171">
        <f t="shared" ca="1" si="96"/>
        <v>0</v>
      </c>
      <c r="AB2025" s="171" t="str">
        <f t="shared" si="97"/>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8"/>
        <v/>
      </c>
      <c r="T2026" s="156" t="str">
        <f ca="1">IF(B2026="","",IF(ISERROR(MATCH($J2026,SorP!$B$1:$B$5661,0)),"",INDIRECT("'SorP'!$A$"&amp;MATCH($J2026,SorP!$B$1:$B$5661,0))))</f>
        <v/>
      </c>
      <c r="U2026" s="169"/>
      <c r="V2026" s="170" t="e">
        <f>IF(C2026="",NA(),MATCH($B2026&amp;$C2026,'Smelter Look-up'!$J:$J,0))</f>
        <v>#N/A</v>
      </c>
      <c r="X2026" s="171">
        <f t="shared" ca="1" si="96"/>
        <v>0</v>
      </c>
      <c r="AB2026" s="171" t="str">
        <f t="shared" si="97"/>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8"/>
        <v/>
      </c>
      <c r="T2027" s="156" t="str">
        <f ca="1">IF(B2027="","",IF(ISERROR(MATCH($J2027,SorP!$B$1:$B$5661,0)),"",INDIRECT("'SorP'!$A$"&amp;MATCH($J2027,SorP!$B$1:$B$5661,0))))</f>
        <v/>
      </c>
      <c r="U2027" s="169"/>
      <c r="V2027" s="170" t="e">
        <f>IF(C2027="",NA(),MATCH($B2027&amp;$C2027,'Smelter Look-up'!$J:$J,0))</f>
        <v>#N/A</v>
      </c>
      <c r="X2027" s="171">
        <f t="shared" ca="1" si="96"/>
        <v>0</v>
      </c>
      <c r="AB2027" s="171" t="str">
        <f t="shared" si="97"/>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8"/>
        <v/>
      </c>
      <c r="T2028" s="156" t="str">
        <f ca="1">IF(B2028="","",IF(ISERROR(MATCH($J2028,SorP!$B$1:$B$5661,0)),"",INDIRECT("'SorP'!$A$"&amp;MATCH($J2028,SorP!$B$1:$B$5661,0))))</f>
        <v/>
      </c>
      <c r="U2028" s="169"/>
      <c r="V2028" s="170" t="e">
        <f>IF(C2028="",NA(),MATCH($B2028&amp;$C2028,'Smelter Look-up'!$J:$J,0))</f>
        <v>#N/A</v>
      </c>
      <c r="X2028" s="171">
        <f t="shared" ca="1" si="96"/>
        <v>0</v>
      </c>
      <c r="AB2028" s="171" t="str">
        <f t="shared" si="97"/>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8"/>
        <v/>
      </c>
      <c r="T2029" s="156" t="str">
        <f ca="1">IF(B2029="","",IF(ISERROR(MATCH($J2029,SorP!$B$1:$B$5661,0)),"",INDIRECT("'SorP'!$A$"&amp;MATCH($J2029,SorP!$B$1:$B$5661,0))))</f>
        <v/>
      </c>
      <c r="U2029" s="169"/>
      <c r="V2029" s="170" t="e">
        <f>IF(C2029="",NA(),MATCH($B2029&amp;$C2029,'Smelter Look-up'!$J:$J,0))</f>
        <v>#N/A</v>
      </c>
      <c r="X2029" s="171">
        <f t="shared" ca="1" si="96"/>
        <v>0</v>
      </c>
      <c r="AB2029" s="171" t="str">
        <f t="shared" si="97"/>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8"/>
        <v/>
      </c>
      <c r="T2030" s="156" t="str">
        <f ca="1">IF(B2030="","",IF(ISERROR(MATCH($J2030,SorP!$B$1:$B$5661,0)),"",INDIRECT("'SorP'!$A$"&amp;MATCH($J2030,SorP!$B$1:$B$5661,0))))</f>
        <v/>
      </c>
      <c r="U2030" s="169"/>
      <c r="V2030" s="170" t="e">
        <f>IF(C2030="",NA(),MATCH($B2030&amp;$C2030,'Smelter Look-up'!$J:$J,0))</f>
        <v>#N/A</v>
      </c>
      <c r="X2030" s="171">
        <f t="shared" ca="1" si="96"/>
        <v>0</v>
      </c>
      <c r="AB2030" s="171" t="str">
        <f t="shared" si="97"/>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8"/>
        <v/>
      </c>
      <c r="T2031" s="156" t="str">
        <f ca="1">IF(B2031="","",IF(ISERROR(MATCH($J2031,SorP!$B$1:$B$5661,0)),"",INDIRECT("'SorP'!$A$"&amp;MATCH($J2031,SorP!$B$1:$B$5661,0))))</f>
        <v/>
      </c>
      <c r="U2031" s="169"/>
      <c r="V2031" s="170" t="e">
        <f>IF(C2031="",NA(),MATCH($B2031&amp;$C2031,'Smelter Look-up'!$J:$J,0))</f>
        <v>#N/A</v>
      </c>
      <c r="X2031" s="171">
        <f t="shared" ca="1" si="96"/>
        <v>0</v>
      </c>
      <c r="AB2031" s="171" t="str">
        <f t="shared" si="97"/>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8"/>
        <v/>
      </c>
      <c r="T2032" s="156" t="str">
        <f ca="1">IF(B2032="","",IF(ISERROR(MATCH($J2032,SorP!$B$1:$B$5661,0)),"",INDIRECT("'SorP'!$A$"&amp;MATCH($J2032,SorP!$B$1:$B$5661,0))))</f>
        <v/>
      </c>
      <c r="U2032" s="169"/>
      <c r="V2032" s="170" t="e">
        <f>IF(C2032="",NA(),MATCH($B2032&amp;$C2032,'Smelter Look-up'!$J:$J,0))</f>
        <v>#N/A</v>
      </c>
      <c r="X2032" s="171">
        <f t="shared" ca="1" si="96"/>
        <v>0</v>
      </c>
      <c r="AB2032" s="171" t="str">
        <f t="shared" si="97"/>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8"/>
        <v/>
      </c>
      <c r="T2033" s="156" t="str">
        <f ca="1">IF(B2033="","",IF(ISERROR(MATCH($J2033,SorP!$B$1:$B$5661,0)),"",INDIRECT("'SorP'!$A$"&amp;MATCH($J2033,SorP!$B$1:$B$5661,0))))</f>
        <v/>
      </c>
      <c r="U2033" s="169"/>
      <c r="V2033" s="170" t="e">
        <f>IF(C2033="",NA(),MATCH($B2033&amp;$C2033,'Smelter Look-up'!$J:$J,0))</f>
        <v>#N/A</v>
      </c>
      <c r="X2033" s="171">
        <f t="shared" ca="1" si="96"/>
        <v>0</v>
      </c>
      <c r="AB2033" s="171" t="str">
        <f t="shared" si="97"/>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8"/>
        <v/>
      </c>
      <c r="T2034" s="156" t="str">
        <f ca="1">IF(B2034="","",IF(ISERROR(MATCH($J2034,SorP!$B$1:$B$5661,0)),"",INDIRECT("'SorP'!$A$"&amp;MATCH($J2034,SorP!$B$1:$B$5661,0))))</f>
        <v/>
      </c>
      <c r="U2034" s="169"/>
      <c r="V2034" s="170" t="e">
        <f>IF(C2034="",NA(),MATCH($B2034&amp;$C2034,'Smelter Look-up'!$J:$J,0))</f>
        <v>#N/A</v>
      </c>
      <c r="X2034" s="171">
        <f t="shared" ca="1" si="96"/>
        <v>0</v>
      </c>
      <c r="AB2034" s="171" t="str">
        <f t="shared" si="97"/>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8"/>
        <v/>
      </c>
      <c r="T2035" s="156" t="str">
        <f ca="1">IF(B2035="","",IF(ISERROR(MATCH($J2035,SorP!$B$1:$B$5661,0)),"",INDIRECT("'SorP'!$A$"&amp;MATCH($J2035,SorP!$B$1:$B$5661,0))))</f>
        <v/>
      </c>
      <c r="U2035" s="169"/>
      <c r="V2035" s="170" t="e">
        <f>IF(C2035="",NA(),MATCH($B2035&amp;$C2035,'Smelter Look-up'!$J:$J,0))</f>
        <v>#N/A</v>
      </c>
      <c r="X2035" s="171">
        <f t="shared" ca="1" si="96"/>
        <v>0</v>
      </c>
      <c r="AB2035" s="171" t="str">
        <f t="shared" si="97"/>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8"/>
        <v/>
      </c>
      <c r="T2036" s="156" t="str">
        <f ca="1">IF(B2036="","",IF(ISERROR(MATCH($J2036,SorP!$B$1:$B$5661,0)),"",INDIRECT("'SorP'!$A$"&amp;MATCH($J2036,SorP!$B$1:$B$5661,0))))</f>
        <v/>
      </c>
      <c r="U2036" s="169"/>
      <c r="V2036" s="170" t="e">
        <f>IF(C2036="",NA(),MATCH($B2036&amp;$C2036,'Smelter Look-up'!$J:$J,0))</f>
        <v>#N/A</v>
      </c>
      <c r="X2036" s="171">
        <f t="shared" ca="1" si="96"/>
        <v>0</v>
      </c>
      <c r="AB2036" s="171" t="str">
        <f t="shared" si="97"/>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8"/>
        <v/>
      </c>
      <c r="T2037" s="156" t="str">
        <f ca="1">IF(B2037="","",IF(ISERROR(MATCH($J2037,SorP!$B$1:$B$5661,0)),"",INDIRECT("'SorP'!$A$"&amp;MATCH($J2037,SorP!$B$1:$B$5661,0))))</f>
        <v/>
      </c>
      <c r="U2037" s="169"/>
      <c r="V2037" s="170" t="e">
        <f>IF(C2037="",NA(),MATCH($B2037&amp;$C2037,'Smelter Look-up'!$J:$J,0))</f>
        <v>#N/A</v>
      </c>
      <c r="X2037" s="171">
        <f t="shared" ca="1" si="96"/>
        <v>0</v>
      </c>
      <c r="AB2037" s="171" t="str">
        <f t="shared" si="97"/>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8"/>
        <v/>
      </c>
      <c r="T2038" s="156" t="str">
        <f ca="1">IF(B2038="","",IF(ISERROR(MATCH($J2038,SorP!$B$1:$B$5661,0)),"",INDIRECT("'SorP'!$A$"&amp;MATCH($J2038,SorP!$B$1:$B$5661,0))))</f>
        <v/>
      </c>
      <c r="U2038" s="169"/>
      <c r="V2038" s="170" t="e">
        <f>IF(C2038="",NA(),MATCH($B2038&amp;$C2038,'Smelter Look-up'!$J:$J,0))</f>
        <v>#N/A</v>
      </c>
      <c r="X2038" s="171">
        <f t="shared" ca="1" si="96"/>
        <v>0</v>
      </c>
      <c r="AB2038" s="171" t="str">
        <f t="shared" si="97"/>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8"/>
        <v/>
      </c>
      <c r="T2039" s="156" t="str">
        <f ca="1">IF(B2039="","",IF(ISERROR(MATCH($J2039,SorP!$B$1:$B$5661,0)),"",INDIRECT("'SorP'!$A$"&amp;MATCH($J2039,SorP!$B$1:$B$5661,0))))</f>
        <v/>
      </c>
      <c r="U2039" s="169"/>
      <c r="V2039" s="170" t="e">
        <f>IF(C2039="",NA(),MATCH($B2039&amp;$C2039,'Smelter Look-up'!$J:$J,0))</f>
        <v>#N/A</v>
      </c>
      <c r="X2039" s="171">
        <f t="shared" ca="1" si="96"/>
        <v>0</v>
      </c>
      <c r="AB2039" s="171" t="str">
        <f t="shared" si="97"/>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8"/>
        <v/>
      </c>
      <c r="T2040" s="156" t="str">
        <f ca="1">IF(B2040="","",IF(ISERROR(MATCH($J2040,SorP!$B$1:$B$5661,0)),"",INDIRECT("'SorP'!$A$"&amp;MATCH($J2040,SorP!$B$1:$B$5661,0))))</f>
        <v/>
      </c>
      <c r="U2040" s="169"/>
      <c r="V2040" s="170" t="e">
        <f>IF(C2040="",NA(),MATCH($B2040&amp;$C2040,'Smelter Look-up'!$J:$J,0))</f>
        <v>#N/A</v>
      </c>
      <c r="X2040" s="171">
        <f t="shared" ca="1" si="96"/>
        <v>0</v>
      </c>
      <c r="AB2040" s="171" t="str">
        <f t="shared" si="97"/>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8"/>
        <v/>
      </c>
      <c r="T2041" s="156" t="str">
        <f ca="1">IF(B2041="","",IF(ISERROR(MATCH($J2041,SorP!$B$1:$B$5661,0)),"",INDIRECT("'SorP'!$A$"&amp;MATCH($J2041,SorP!$B$1:$B$5661,0))))</f>
        <v/>
      </c>
      <c r="U2041" s="169"/>
      <c r="V2041" s="170" t="e">
        <f>IF(C2041="",NA(),MATCH($B2041&amp;$C2041,'Smelter Look-up'!$J:$J,0))</f>
        <v>#N/A</v>
      </c>
      <c r="X2041" s="171">
        <f t="shared" ca="1" si="96"/>
        <v>0</v>
      </c>
      <c r="AB2041" s="171" t="str">
        <f t="shared" si="97"/>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8"/>
        <v/>
      </c>
      <c r="T2042" s="156" t="str">
        <f ca="1">IF(B2042="","",IF(ISERROR(MATCH($J2042,SorP!$B$1:$B$5661,0)),"",INDIRECT("'SorP'!$A$"&amp;MATCH($J2042,SorP!$B$1:$B$5661,0))))</f>
        <v/>
      </c>
      <c r="U2042" s="169"/>
      <c r="V2042" s="170" t="e">
        <f>IF(C2042="",NA(),MATCH($B2042&amp;$C2042,'Smelter Look-up'!$J:$J,0))</f>
        <v>#N/A</v>
      </c>
      <c r="X2042" s="171">
        <f t="shared" ca="1" si="96"/>
        <v>0</v>
      </c>
      <c r="AB2042" s="171" t="str">
        <f t="shared" si="97"/>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8"/>
        <v/>
      </c>
      <c r="T2043" s="156" t="str">
        <f ca="1">IF(B2043="","",IF(ISERROR(MATCH($J2043,SorP!$B$1:$B$5661,0)),"",INDIRECT("'SorP'!$A$"&amp;MATCH($J2043,SorP!$B$1:$B$5661,0))))</f>
        <v/>
      </c>
      <c r="U2043" s="169"/>
      <c r="V2043" s="170" t="e">
        <f>IF(C2043="",NA(),MATCH($B2043&amp;$C2043,'Smelter Look-up'!$J:$J,0))</f>
        <v>#N/A</v>
      </c>
      <c r="X2043" s="171">
        <f t="shared" ca="1" si="96"/>
        <v>0</v>
      </c>
      <c r="AB2043" s="171" t="str">
        <f t="shared" si="97"/>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8"/>
        <v/>
      </c>
      <c r="T2044" s="156" t="str">
        <f ca="1">IF(B2044="","",IF(ISERROR(MATCH($J2044,SorP!$B$1:$B$5661,0)),"",INDIRECT("'SorP'!$A$"&amp;MATCH($J2044,SorP!$B$1:$B$5661,0))))</f>
        <v/>
      </c>
      <c r="U2044" s="169"/>
      <c r="V2044" s="170" t="e">
        <f>IF(C2044="",NA(),MATCH($B2044&amp;$C2044,'Smelter Look-up'!$J:$J,0))</f>
        <v>#N/A</v>
      </c>
      <c r="X2044" s="171">
        <f t="shared" ca="1" si="96"/>
        <v>0</v>
      </c>
      <c r="AB2044" s="171" t="str">
        <f t="shared" si="97"/>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8"/>
        <v/>
      </c>
      <c r="T2045" s="156" t="str">
        <f ca="1">IF(B2045="","",IF(ISERROR(MATCH($J2045,SorP!$B$1:$B$5661,0)),"",INDIRECT("'SorP'!$A$"&amp;MATCH($J2045,SorP!$B$1:$B$5661,0))))</f>
        <v/>
      </c>
      <c r="U2045" s="169"/>
      <c r="V2045" s="170" t="e">
        <f>IF(C2045="",NA(),MATCH($B2045&amp;$C2045,'Smelter Look-up'!$J:$J,0))</f>
        <v>#N/A</v>
      </c>
      <c r="X2045" s="171">
        <f t="shared" ca="1" si="96"/>
        <v>0</v>
      </c>
      <c r="AB2045" s="171" t="str">
        <f t="shared" si="97"/>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8"/>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ref="X2086:X2149" ca="1" si="99">IF(AND(C2086="Smelter not listed",OR(LEN(D2086)=0,LEN(E2086)=0)),1,0)</f>
        <v>0</v>
      </c>
      <c r="AB2086" s="171" t="str">
        <f t="shared" ref="AB2086:AB2149" si="100">B2086&amp;C2086</f>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ref="S2087:S2150" ca="1" si="101">IF(B2087="","",IF(ISERROR(MATCH($E2087,CL,0)),"Unknown",INDIRECT("'C'!$A$"&amp;MATCH($E2087,CL,0)+1)))</f>
        <v/>
      </c>
      <c r="T2087" s="156" t="str">
        <f ca="1">IF(B2087="","",IF(ISERROR(MATCH($J2087,SorP!$B$1:$B$5661,0)),"",INDIRECT("'SorP'!$A$"&amp;MATCH($J2087,SorP!$B$1:$B$5661,0))))</f>
        <v/>
      </c>
      <c r="U2087" s="169"/>
      <c r="V2087" s="170" t="e">
        <f>IF(C2087="",NA(),MATCH($B2087&amp;$C2087,'Smelter Look-up'!$J:$J,0))</f>
        <v>#N/A</v>
      </c>
      <c r="X2087" s="171">
        <f t="shared" ca="1" si="99"/>
        <v>0</v>
      </c>
      <c r="AB2087" s="171" t="str">
        <f t="shared" si="100"/>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101"/>
        <v/>
      </c>
      <c r="T2088" s="156" t="str">
        <f ca="1">IF(B2088="","",IF(ISERROR(MATCH($J2088,SorP!$B$1:$B$5661,0)),"",INDIRECT("'SorP'!$A$"&amp;MATCH($J2088,SorP!$B$1:$B$5661,0))))</f>
        <v/>
      </c>
      <c r="U2088" s="169"/>
      <c r="V2088" s="170" t="e">
        <f>IF(C2088="",NA(),MATCH($B2088&amp;$C2088,'Smelter Look-up'!$J:$J,0))</f>
        <v>#N/A</v>
      </c>
      <c r="X2088" s="171">
        <f t="shared" ca="1" si="99"/>
        <v>0</v>
      </c>
      <c r="AB2088" s="171" t="str">
        <f t="shared" si="100"/>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101"/>
        <v/>
      </c>
      <c r="T2089" s="156" t="str">
        <f ca="1">IF(B2089="","",IF(ISERROR(MATCH($J2089,SorP!$B$1:$B$5661,0)),"",INDIRECT("'SorP'!$A$"&amp;MATCH($J2089,SorP!$B$1:$B$5661,0))))</f>
        <v/>
      </c>
      <c r="U2089" s="169"/>
      <c r="V2089" s="170" t="e">
        <f>IF(C2089="",NA(),MATCH($B2089&amp;$C2089,'Smelter Look-up'!$J:$J,0))</f>
        <v>#N/A</v>
      </c>
      <c r="X2089" s="171">
        <f t="shared" ca="1" si="99"/>
        <v>0</v>
      </c>
      <c r="AB2089" s="171" t="str">
        <f t="shared" si="100"/>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101"/>
        <v/>
      </c>
      <c r="T2090" s="156" t="str">
        <f ca="1">IF(B2090="","",IF(ISERROR(MATCH($J2090,SorP!$B$1:$B$5661,0)),"",INDIRECT("'SorP'!$A$"&amp;MATCH($J2090,SorP!$B$1:$B$5661,0))))</f>
        <v/>
      </c>
      <c r="U2090" s="169"/>
      <c r="V2090" s="170" t="e">
        <f>IF(C2090="",NA(),MATCH($B2090&amp;$C2090,'Smelter Look-up'!$J:$J,0))</f>
        <v>#N/A</v>
      </c>
      <c r="X2090" s="171">
        <f t="shared" ca="1" si="99"/>
        <v>0</v>
      </c>
      <c r="AB2090" s="171" t="str">
        <f t="shared" si="100"/>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101"/>
        <v/>
      </c>
      <c r="T2091" s="156" t="str">
        <f ca="1">IF(B2091="","",IF(ISERROR(MATCH($J2091,SorP!$B$1:$B$5661,0)),"",INDIRECT("'SorP'!$A$"&amp;MATCH($J2091,SorP!$B$1:$B$5661,0))))</f>
        <v/>
      </c>
      <c r="U2091" s="169"/>
      <c r="V2091" s="170" t="e">
        <f>IF(C2091="",NA(),MATCH($B2091&amp;$C2091,'Smelter Look-up'!$J:$J,0))</f>
        <v>#N/A</v>
      </c>
      <c r="X2091" s="171">
        <f t="shared" ca="1" si="99"/>
        <v>0</v>
      </c>
      <c r="AB2091" s="171" t="str">
        <f t="shared" si="100"/>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101"/>
        <v/>
      </c>
      <c r="T2092" s="156" t="str">
        <f ca="1">IF(B2092="","",IF(ISERROR(MATCH($J2092,SorP!$B$1:$B$5661,0)),"",INDIRECT("'SorP'!$A$"&amp;MATCH($J2092,SorP!$B$1:$B$5661,0))))</f>
        <v/>
      </c>
      <c r="U2092" s="169"/>
      <c r="V2092" s="170" t="e">
        <f>IF(C2092="",NA(),MATCH($B2092&amp;$C2092,'Smelter Look-up'!$J:$J,0))</f>
        <v>#N/A</v>
      </c>
      <c r="X2092" s="171">
        <f t="shared" ca="1" si="99"/>
        <v>0</v>
      </c>
      <c r="AB2092" s="171" t="str">
        <f t="shared" si="100"/>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101"/>
        <v/>
      </c>
      <c r="T2093" s="156" t="str">
        <f ca="1">IF(B2093="","",IF(ISERROR(MATCH($J2093,SorP!$B$1:$B$5661,0)),"",INDIRECT("'SorP'!$A$"&amp;MATCH($J2093,SorP!$B$1:$B$5661,0))))</f>
        <v/>
      </c>
      <c r="U2093" s="169"/>
      <c r="V2093" s="170" t="e">
        <f>IF(C2093="",NA(),MATCH($B2093&amp;$C2093,'Smelter Look-up'!$J:$J,0))</f>
        <v>#N/A</v>
      </c>
      <c r="X2093" s="171">
        <f t="shared" ca="1" si="99"/>
        <v>0</v>
      </c>
      <c r="AB2093" s="171" t="str">
        <f t="shared" si="100"/>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101"/>
        <v/>
      </c>
      <c r="T2094" s="156" t="str">
        <f ca="1">IF(B2094="","",IF(ISERROR(MATCH($J2094,SorP!$B$1:$B$5661,0)),"",INDIRECT("'SorP'!$A$"&amp;MATCH($J2094,SorP!$B$1:$B$5661,0))))</f>
        <v/>
      </c>
      <c r="U2094" s="169"/>
      <c r="V2094" s="170" t="e">
        <f>IF(C2094="",NA(),MATCH($B2094&amp;$C2094,'Smelter Look-up'!$J:$J,0))</f>
        <v>#N/A</v>
      </c>
      <c r="X2094" s="171">
        <f t="shared" ca="1" si="99"/>
        <v>0</v>
      </c>
      <c r="AB2094" s="171" t="str">
        <f t="shared" si="100"/>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101"/>
        <v/>
      </c>
      <c r="T2095" s="156" t="str">
        <f ca="1">IF(B2095="","",IF(ISERROR(MATCH($J2095,SorP!$B$1:$B$5661,0)),"",INDIRECT("'SorP'!$A$"&amp;MATCH($J2095,SorP!$B$1:$B$5661,0))))</f>
        <v/>
      </c>
      <c r="U2095" s="169"/>
      <c r="V2095" s="170" t="e">
        <f>IF(C2095="",NA(),MATCH($B2095&amp;$C2095,'Smelter Look-up'!$J:$J,0))</f>
        <v>#N/A</v>
      </c>
      <c r="X2095" s="171">
        <f t="shared" ca="1" si="99"/>
        <v>0</v>
      </c>
      <c r="AB2095" s="171" t="str">
        <f t="shared" si="100"/>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101"/>
        <v/>
      </c>
      <c r="T2096" s="156" t="str">
        <f ca="1">IF(B2096="","",IF(ISERROR(MATCH($J2096,SorP!$B$1:$B$5661,0)),"",INDIRECT("'SorP'!$A$"&amp;MATCH($J2096,SorP!$B$1:$B$5661,0))))</f>
        <v/>
      </c>
      <c r="U2096" s="169"/>
      <c r="V2096" s="170" t="e">
        <f>IF(C2096="",NA(),MATCH($B2096&amp;$C2096,'Smelter Look-up'!$J:$J,0))</f>
        <v>#N/A</v>
      </c>
      <c r="X2096" s="171">
        <f t="shared" ca="1" si="99"/>
        <v>0</v>
      </c>
      <c r="AB2096" s="171" t="str">
        <f t="shared" si="100"/>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101"/>
        <v/>
      </c>
      <c r="T2097" s="156" t="str">
        <f ca="1">IF(B2097="","",IF(ISERROR(MATCH($J2097,SorP!$B$1:$B$5661,0)),"",INDIRECT("'SorP'!$A$"&amp;MATCH($J2097,SorP!$B$1:$B$5661,0))))</f>
        <v/>
      </c>
      <c r="U2097" s="169"/>
      <c r="V2097" s="170" t="e">
        <f>IF(C2097="",NA(),MATCH($B2097&amp;$C2097,'Smelter Look-up'!$J:$J,0))</f>
        <v>#N/A</v>
      </c>
      <c r="X2097" s="171">
        <f t="shared" ca="1" si="99"/>
        <v>0</v>
      </c>
      <c r="AB2097" s="171" t="str">
        <f t="shared" si="100"/>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101"/>
        <v/>
      </c>
      <c r="T2098" s="156" t="str">
        <f ca="1">IF(B2098="","",IF(ISERROR(MATCH($J2098,SorP!$B$1:$B$5661,0)),"",INDIRECT("'SorP'!$A$"&amp;MATCH($J2098,SorP!$B$1:$B$5661,0))))</f>
        <v/>
      </c>
      <c r="U2098" s="169"/>
      <c r="V2098" s="170" t="e">
        <f>IF(C2098="",NA(),MATCH($B2098&amp;$C2098,'Smelter Look-up'!$J:$J,0))</f>
        <v>#N/A</v>
      </c>
      <c r="X2098" s="171">
        <f t="shared" ca="1" si="99"/>
        <v>0</v>
      </c>
      <c r="AB2098" s="171" t="str">
        <f t="shared" si="100"/>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101"/>
        <v/>
      </c>
      <c r="T2099" s="156" t="str">
        <f ca="1">IF(B2099="","",IF(ISERROR(MATCH($J2099,SorP!$B$1:$B$5661,0)),"",INDIRECT("'SorP'!$A$"&amp;MATCH($J2099,SorP!$B$1:$B$5661,0))))</f>
        <v/>
      </c>
      <c r="U2099" s="169"/>
      <c r="V2099" s="170" t="e">
        <f>IF(C2099="",NA(),MATCH($B2099&amp;$C2099,'Smelter Look-up'!$J:$J,0))</f>
        <v>#N/A</v>
      </c>
      <c r="X2099" s="171">
        <f t="shared" ca="1" si="99"/>
        <v>0</v>
      </c>
      <c r="AB2099" s="171" t="str">
        <f t="shared" si="100"/>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101"/>
        <v/>
      </c>
      <c r="T2100" s="156" t="str">
        <f ca="1">IF(B2100="","",IF(ISERROR(MATCH($J2100,SorP!$B$1:$B$5661,0)),"",INDIRECT("'SorP'!$A$"&amp;MATCH($J2100,SorP!$B$1:$B$5661,0))))</f>
        <v/>
      </c>
      <c r="U2100" s="169"/>
      <c r="V2100" s="170" t="e">
        <f>IF(C2100="",NA(),MATCH($B2100&amp;$C2100,'Smelter Look-up'!$J:$J,0))</f>
        <v>#N/A</v>
      </c>
      <c r="X2100" s="171">
        <f t="shared" ca="1" si="99"/>
        <v>0</v>
      </c>
      <c r="AB2100" s="171" t="str">
        <f t="shared" si="100"/>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101"/>
        <v/>
      </c>
      <c r="T2101" s="156" t="str">
        <f ca="1">IF(B2101="","",IF(ISERROR(MATCH($J2101,SorP!$B$1:$B$5661,0)),"",INDIRECT("'SorP'!$A$"&amp;MATCH($J2101,SorP!$B$1:$B$5661,0))))</f>
        <v/>
      </c>
      <c r="U2101" s="169"/>
      <c r="V2101" s="170" t="e">
        <f>IF(C2101="",NA(),MATCH($B2101&amp;$C2101,'Smelter Look-up'!$J:$J,0))</f>
        <v>#N/A</v>
      </c>
      <c r="X2101" s="171">
        <f t="shared" ca="1" si="99"/>
        <v>0</v>
      </c>
      <c r="AB2101" s="171" t="str">
        <f t="shared" si="100"/>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101"/>
        <v/>
      </c>
      <c r="T2102" s="156" t="str">
        <f ca="1">IF(B2102="","",IF(ISERROR(MATCH($J2102,SorP!$B$1:$B$5661,0)),"",INDIRECT("'SorP'!$A$"&amp;MATCH($J2102,SorP!$B$1:$B$5661,0))))</f>
        <v/>
      </c>
      <c r="U2102" s="169"/>
      <c r="V2102" s="170" t="e">
        <f>IF(C2102="",NA(),MATCH($B2102&amp;$C2102,'Smelter Look-up'!$J:$J,0))</f>
        <v>#N/A</v>
      </c>
      <c r="X2102" s="171">
        <f t="shared" ca="1" si="99"/>
        <v>0</v>
      </c>
      <c r="AB2102" s="171" t="str">
        <f t="shared" si="100"/>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101"/>
        <v/>
      </c>
      <c r="T2103" s="156" t="str">
        <f ca="1">IF(B2103="","",IF(ISERROR(MATCH($J2103,SorP!$B$1:$B$5661,0)),"",INDIRECT("'SorP'!$A$"&amp;MATCH($J2103,SorP!$B$1:$B$5661,0))))</f>
        <v/>
      </c>
      <c r="U2103" s="169"/>
      <c r="V2103" s="170" t="e">
        <f>IF(C2103="",NA(),MATCH($B2103&amp;$C2103,'Smelter Look-up'!$J:$J,0))</f>
        <v>#N/A</v>
      </c>
      <c r="X2103" s="171">
        <f t="shared" ca="1" si="99"/>
        <v>0</v>
      </c>
      <c r="AB2103" s="171" t="str">
        <f t="shared" si="100"/>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101"/>
        <v/>
      </c>
      <c r="T2104" s="156" t="str">
        <f ca="1">IF(B2104="","",IF(ISERROR(MATCH($J2104,SorP!$B$1:$B$5661,0)),"",INDIRECT("'SorP'!$A$"&amp;MATCH($J2104,SorP!$B$1:$B$5661,0))))</f>
        <v/>
      </c>
      <c r="U2104" s="169"/>
      <c r="V2104" s="170" t="e">
        <f>IF(C2104="",NA(),MATCH($B2104&amp;$C2104,'Smelter Look-up'!$J:$J,0))</f>
        <v>#N/A</v>
      </c>
      <c r="X2104" s="171">
        <f t="shared" ca="1" si="99"/>
        <v>0</v>
      </c>
      <c r="AB2104" s="171" t="str">
        <f t="shared" si="100"/>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101"/>
        <v/>
      </c>
      <c r="T2105" s="156" t="str">
        <f ca="1">IF(B2105="","",IF(ISERROR(MATCH($J2105,SorP!$B$1:$B$5661,0)),"",INDIRECT("'SorP'!$A$"&amp;MATCH($J2105,SorP!$B$1:$B$5661,0))))</f>
        <v/>
      </c>
      <c r="U2105" s="169"/>
      <c r="V2105" s="170" t="e">
        <f>IF(C2105="",NA(),MATCH($B2105&amp;$C2105,'Smelter Look-up'!$J:$J,0))</f>
        <v>#N/A</v>
      </c>
      <c r="X2105" s="171">
        <f t="shared" ca="1" si="99"/>
        <v>0</v>
      </c>
      <c r="AB2105" s="171" t="str">
        <f t="shared" si="100"/>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101"/>
        <v/>
      </c>
      <c r="T2106" s="156" t="str">
        <f ca="1">IF(B2106="","",IF(ISERROR(MATCH($J2106,SorP!$B$1:$B$5661,0)),"",INDIRECT("'SorP'!$A$"&amp;MATCH($J2106,SorP!$B$1:$B$5661,0))))</f>
        <v/>
      </c>
      <c r="U2106" s="169"/>
      <c r="V2106" s="170" t="e">
        <f>IF(C2106="",NA(),MATCH($B2106&amp;$C2106,'Smelter Look-up'!$J:$J,0))</f>
        <v>#N/A</v>
      </c>
      <c r="X2106" s="171">
        <f t="shared" ca="1" si="99"/>
        <v>0</v>
      </c>
      <c r="AB2106" s="171" t="str">
        <f t="shared" si="100"/>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101"/>
        <v/>
      </c>
      <c r="T2107" s="156" t="str">
        <f ca="1">IF(B2107="","",IF(ISERROR(MATCH($J2107,SorP!$B$1:$B$5661,0)),"",INDIRECT("'SorP'!$A$"&amp;MATCH($J2107,SorP!$B$1:$B$5661,0))))</f>
        <v/>
      </c>
      <c r="U2107" s="169"/>
      <c r="V2107" s="170" t="e">
        <f>IF(C2107="",NA(),MATCH($B2107&amp;$C2107,'Smelter Look-up'!$J:$J,0))</f>
        <v>#N/A</v>
      </c>
      <c r="X2107" s="171">
        <f t="shared" ca="1" si="99"/>
        <v>0</v>
      </c>
      <c r="AB2107" s="171" t="str">
        <f t="shared" si="100"/>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101"/>
        <v/>
      </c>
      <c r="T2108" s="156" t="str">
        <f ca="1">IF(B2108="","",IF(ISERROR(MATCH($J2108,SorP!$B$1:$B$5661,0)),"",INDIRECT("'SorP'!$A$"&amp;MATCH($J2108,SorP!$B$1:$B$5661,0))))</f>
        <v/>
      </c>
      <c r="U2108" s="169"/>
      <c r="V2108" s="170" t="e">
        <f>IF(C2108="",NA(),MATCH($B2108&amp;$C2108,'Smelter Look-up'!$J:$J,0))</f>
        <v>#N/A</v>
      </c>
      <c r="X2108" s="171">
        <f t="shared" ca="1" si="99"/>
        <v>0</v>
      </c>
      <c r="AB2108" s="171" t="str">
        <f t="shared" si="100"/>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101"/>
        <v/>
      </c>
      <c r="T2109" s="156" t="str">
        <f ca="1">IF(B2109="","",IF(ISERROR(MATCH($J2109,SorP!$B$1:$B$5661,0)),"",INDIRECT("'SorP'!$A$"&amp;MATCH($J2109,SorP!$B$1:$B$5661,0))))</f>
        <v/>
      </c>
      <c r="U2109" s="169"/>
      <c r="V2109" s="170" t="e">
        <f>IF(C2109="",NA(),MATCH($B2109&amp;$C2109,'Smelter Look-up'!$J:$J,0))</f>
        <v>#N/A</v>
      </c>
      <c r="X2109" s="171">
        <f t="shared" ca="1" si="99"/>
        <v>0</v>
      </c>
      <c r="AB2109" s="171" t="str">
        <f t="shared" si="100"/>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101"/>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ref="X2150:X2213" ca="1" si="102">IF(AND(C2150="Smelter not listed",OR(LEN(D2150)=0,LEN(E2150)=0)),1,0)</f>
        <v>0</v>
      </c>
      <c r="AB2150" s="171" t="str">
        <f t="shared" ref="AB2150:AB2213" si="103">B2150&amp;C2150</f>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ref="S2151:S2214" ca="1" si="104">IF(B2151="","",IF(ISERROR(MATCH($E2151,CL,0)),"Unknown",INDIRECT("'C'!$A$"&amp;MATCH($E2151,CL,0)+1)))</f>
        <v/>
      </c>
      <c r="T2151" s="156" t="str">
        <f ca="1">IF(B2151="","",IF(ISERROR(MATCH($J2151,SorP!$B$1:$B$5661,0)),"",INDIRECT("'SorP'!$A$"&amp;MATCH($J2151,SorP!$B$1:$B$5661,0))))</f>
        <v/>
      </c>
      <c r="U2151" s="169"/>
      <c r="V2151" s="170" t="e">
        <f>IF(C2151="",NA(),MATCH($B2151&amp;$C2151,'Smelter Look-up'!$J:$J,0))</f>
        <v>#N/A</v>
      </c>
      <c r="X2151" s="171">
        <f t="shared" ca="1" si="102"/>
        <v>0</v>
      </c>
      <c r="AB2151" s="171" t="str">
        <f t="shared" si="103"/>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4"/>
        <v/>
      </c>
      <c r="T2152" s="156" t="str">
        <f ca="1">IF(B2152="","",IF(ISERROR(MATCH($J2152,SorP!$B$1:$B$5661,0)),"",INDIRECT("'SorP'!$A$"&amp;MATCH($J2152,SorP!$B$1:$B$5661,0))))</f>
        <v/>
      </c>
      <c r="U2152" s="169"/>
      <c r="V2152" s="170" t="e">
        <f>IF(C2152="",NA(),MATCH($B2152&amp;$C2152,'Smelter Look-up'!$J:$J,0))</f>
        <v>#N/A</v>
      </c>
      <c r="X2152" s="171">
        <f t="shared" ca="1" si="102"/>
        <v>0</v>
      </c>
      <c r="AB2152" s="171" t="str">
        <f t="shared" si="103"/>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4"/>
        <v/>
      </c>
      <c r="T2153" s="156" t="str">
        <f ca="1">IF(B2153="","",IF(ISERROR(MATCH($J2153,SorP!$B$1:$B$5661,0)),"",INDIRECT("'SorP'!$A$"&amp;MATCH($J2153,SorP!$B$1:$B$5661,0))))</f>
        <v/>
      </c>
      <c r="U2153" s="169"/>
      <c r="V2153" s="170" t="e">
        <f>IF(C2153="",NA(),MATCH($B2153&amp;$C2153,'Smelter Look-up'!$J:$J,0))</f>
        <v>#N/A</v>
      </c>
      <c r="X2153" s="171">
        <f t="shared" ca="1" si="102"/>
        <v>0</v>
      </c>
      <c r="AB2153" s="171" t="str">
        <f t="shared" si="103"/>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4"/>
        <v/>
      </c>
      <c r="T2154" s="156" t="str">
        <f ca="1">IF(B2154="","",IF(ISERROR(MATCH($J2154,SorP!$B$1:$B$5661,0)),"",INDIRECT("'SorP'!$A$"&amp;MATCH($J2154,SorP!$B$1:$B$5661,0))))</f>
        <v/>
      </c>
      <c r="U2154" s="169"/>
      <c r="V2154" s="170" t="e">
        <f>IF(C2154="",NA(),MATCH($B2154&amp;$C2154,'Smelter Look-up'!$J:$J,0))</f>
        <v>#N/A</v>
      </c>
      <c r="X2154" s="171">
        <f t="shared" ca="1" si="102"/>
        <v>0</v>
      </c>
      <c r="AB2154" s="171" t="str">
        <f t="shared" si="103"/>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4"/>
        <v/>
      </c>
      <c r="T2155" s="156" t="str">
        <f ca="1">IF(B2155="","",IF(ISERROR(MATCH($J2155,SorP!$B$1:$B$5661,0)),"",INDIRECT("'SorP'!$A$"&amp;MATCH($J2155,SorP!$B$1:$B$5661,0))))</f>
        <v/>
      </c>
      <c r="U2155" s="169"/>
      <c r="V2155" s="170" t="e">
        <f>IF(C2155="",NA(),MATCH($B2155&amp;$C2155,'Smelter Look-up'!$J:$J,0))</f>
        <v>#N/A</v>
      </c>
      <c r="X2155" s="171">
        <f t="shared" ca="1" si="102"/>
        <v>0</v>
      </c>
      <c r="AB2155" s="171" t="str">
        <f t="shared" si="103"/>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4"/>
        <v/>
      </c>
      <c r="T2156" s="156" t="str">
        <f ca="1">IF(B2156="","",IF(ISERROR(MATCH($J2156,SorP!$B$1:$B$5661,0)),"",INDIRECT("'SorP'!$A$"&amp;MATCH($J2156,SorP!$B$1:$B$5661,0))))</f>
        <v/>
      </c>
      <c r="U2156" s="169"/>
      <c r="V2156" s="170" t="e">
        <f>IF(C2156="",NA(),MATCH($B2156&amp;$C2156,'Smelter Look-up'!$J:$J,0))</f>
        <v>#N/A</v>
      </c>
      <c r="X2156" s="171">
        <f t="shared" ca="1" si="102"/>
        <v>0</v>
      </c>
      <c r="AB2156" s="171" t="str">
        <f t="shared" si="103"/>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4"/>
        <v/>
      </c>
      <c r="T2157" s="156" t="str">
        <f ca="1">IF(B2157="","",IF(ISERROR(MATCH($J2157,SorP!$B$1:$B$5661,0)),"",INDIRECT("'SorP'!$A$"&amp;MATCH($J2157,SorP!$B$1:$B$5661,0))))</f>
        <v/>
      </c>
      <c r="U2157" s="169"/>
      <c r="V2157" s="170" t="e">
        <f>IF(C2157="",NA(),MATCH($B2157&amp;$C2157,'Smelter Look-up'!$J:$J,0))</f>
        <v>#N/A</v>
      </c>
      <c r="X2157" s="171">
        <f t="shared" ca="1" si="102"/>
        <v>0</v>
      </c>
      <c r="AB2157" s="171" t="str">
        <f t="shared" si="103"/>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4"/>
        <v/>
      </c>
      <c r="T2158" s="156" t="str">
        <f ca="1">IF(B2158="","",IF(ISERROR(MATCH($J2158,SorP!$B$1:$B$5661,0)),"",INDIRECT("'SorP'!$A$"&amp;MATCH($J2158,SorP!$B$1:$B$5661,0))))</f>
        <v/>
      </c>
      <c r="U2158" s="169"/>
      <c r="V2158" s="170" t="e">
        <f>IF(C2158="",NA(),MATCH($B2158&amp;$C2158,'Smelter Look-up'!$J:$J,0))</f>
        <v>#N/A</v>
      </c>
      <c r="X2158" s="171">
        <f t="shared" ca="1" si="102"/>
        <v>0</v>
      </c>
      <c r="AB2158" s="171" t="str">
        <f t="shared" si="103"/>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4"/>
        <v/>
      </c>
      <c r="T2159" s="156" t="str">
        <f ca="1">IF(B2159="","",IF(ISERROR(MATCH($J2159,SorP!$B$1:$B$5661,0)),"",INDIRECT("'SorP'!$A$"&amp;MATCH($J2159,SorP!$B$1:$B$5661,0))))</f>
        <v/>
      </c>
      <c r="U2159" s="169"/>
      <c r="V2159" s="170" t="e">
        <f>IF(C2159="",NA(),MATCH($B2159&amp;$C2159,'Smelter Look-up'!$J:$J,0))</f>
        <v>#N/A</v>
      </c>
      <c r="X2159" s="171">
        <f t="shared" ca="1" si="102"/>
        <v>0</v>
      </c>
      <c r="AB2159" s="171" t="str">
        <f t="shared" si="103"/>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4"/>
        <v/>
      </c>
      <c r="T2160" s="156" t="str">
        <f ca="1">IF(B2160="","",IF(ISERROR(MATCH($J2160,SorP!$B$1:$B$5661,0)),"",INDIRECT("'SorP'!$A$"&amp;MATCH($J2160,SorP!$B$1:$B$5661,0))))</f>
        <v/>
      </c>
      <c r="U2160" s="169"/>
      <c r="V2160" s="170" t="e">
        <f>IF(C2160="",NA(),MATCH($B2160&amp;$C2160,'Smelter Look-up'!$J:$J,0))</f>
        <v>#N/A</v>
      </c>
      <c r="X2160" s="171">
        <f t="shared" ca="1" si="102"/>
        <v>0</v>
      </c>
      <c r="AB2160" s="171" t="str">
        <f t="shared" si="103"/>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4"/>
        <v/>
      </c>
      <c r="T2161" s="156" t="str">
        <f ca="1">IF(B2161="","",IF(ISERROR(MATCH($J2161,SorP!$B$1:$B$5661,0)),"",INDIRECT("'SorP'!$A$"&amp;MATCH($J2161,SorP!$B$1:$B$5661,0))))</f>
        <v/>
      </c>
      <c r="U2161" s="169"/>
      <c r="V2161" s="170" t="e">
        <f>IF(C2161="",NA(),MATCH($B2161&amp;$C2161,'Smelter Look-up'!$J:$J,0))</f>
        <v>#N/A</v>
      </c>
      <c r="X2161" s="171">
        <f t="shared" ca="1" si="102"/>
        <v>0</v>
      </c>
      <c r="AB2161" s="171" t="str">
        <f t="shared" si="103"/>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4"/>
        <v/>
      </c>
      <c r="T2162" s="156" t="str">
        <f ca="1">IF(B2162="","",IF(ISERROR(MATCH($J2162,SorP!$B$1:$B$5661,0)),"",INDIRECT("'SorP'!$A$"&amp;MATCH($J2162,SorP!$B$1:$B$5661,0))))</f>
        <v/>
      </c>
      <c r="U2162" s="169"/>
      <c r="V2162" s="170" t="e">
        <f>IF(C2162="",NA(),MATCH($B2162&amp;$C2162,'Smelter Look-up'!$J:$J,0))</f>
        <v>#N/A</v>
      </c>
      <c r="X2162" s="171">
        <f t="shared" ca="1" si="102"/>
        <v>0</v>
      </c>
      <c r="AB2162" s="171" t="str">
        <f t="shared" si="103"/>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4"/>
        <v/>
      </c>
      <c r="T2163" s="156" t="str">
        <f ca="1">IF(B2163="","",IF(ISERROR(MATCH($J2163,SorP!$B$1:$B$5661,0)),"",INDIRECT("'SorP'!$A$"&amp;MATCH($J2163,SorP!$B$1:$B$5661,0))))</f>
        <v/>
      </c>
      <c r="U2163" s="169"/>
      <c r="V2163" s="170" t="e">
        <f>IF(C2163="",NA(),MATCH($B2163&amp;$C2163,'Smelter Look-up'!$J:$J,0))</f>
        <v>#N/A</v>
      </c>
      <c r="X2163" s="171">
        <f t="shared" ca="1" si="102"/>
        <v>0</v>
      </c>
      <c r="AB2163" s="171" t="str">
        <f t="shared" si="103"/>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4"/>
        <v/>
      </c>
      <c r="T2164" s="156" t="str">
        <f ca="1">IF(B2164="","",IF(ISERROR(MATCH($J2164,SorP!$B$1:$B$5661,0)),"",INDIRECT("'SorP'!$A$"&amp;MATCH($J2164,SorP!$B$1:$B$5661,0))))</f>
        <v/>
      </c>
      <c r="U2164" s="169"/>
      <c r="V2164" s="170" t="e">
        <f>IF(C2164="",NA(),MATCH($B2164&amp;$C2164,'Smelter Look-up'!$J:$J,0))</f>
        <v>#N/A</v>
      </c>
      <c r="X2164" s="171">
        <f t="shared" ca="1" si="102"/>
        <v>0</v>
      </c>
      <c r="AB2164" s="171" t="str">
        <f t="shared" si="103"/>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4"/>
        <v/>
      </c>
      <c r="T2165" s="156" t="str">
        <f ca="1">IF(B2165="","",IF(ISERROR(MATCH($J2165,SorP!$B$1:$B$5661,0)),"",INDIRECT("'SorP'!$A$"&amp;MATCH($J2165,SorP!$B$1:$B$5661,0))))</f>
        <v/>
      </c>
      <c r="U2165" s="169"/>
      <c r="V2165" s="170" t="e">
        <f>IF(C2165="",NA(),MATCH($B2165&amp;$C2165,'Smelter Look-up'!$J:$J,0))</f>
        <v>#N/A</v>
      </c>
      <c r="X2165" s="171">
        <f t="shared" ca="1" si="102"/>
        <v>0</v>
      </c>
      <c r="AB2165" s="171" t="str">
        <f t="shared" si="103"/>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4"/>
        <v/>
      </c>
      <c r="T2166" s="156" t="str">
        <f ca="1">IF(B2166="","",IF(ISERROR(MATCH($J2166,SorP!$B$1:$B$5661,0)),"",INDIRECT("'SorP'!$A$"&amp;MATCH($J2166,SorP!$B$1:$B$5661,0))))</f>
        <v/>
      </c>
      <c r="U2166" s="169"/>
      <c r="V2166" s="170" t="e">
        <f>IF(C2166="",NA(),MATCH($B2166&amp;$C2166,'Smelter Look-up'!$J:$J,0))</f>
        <v>#N/A</v>
      </c>
      <c r="X2166" s="171">
        <f t="shared" ca="1" si="102"/>
        <v>0</v>
      </c>
      <c r="AB2166" s="171" t="str">
        <f t="shared" si="103"/>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4"/>
        <v/>
      </c>
      <c r="T2167" s="156" t="str">
        <f ca="1">IF(B2167="","",IF(ISERROR(MATCH($J2167,SorP!$B$1:$B$5661,0)),"",INDIRECT("'SorP'!$A$"&amp;MATCH($J2167,SorP!$B$1:$B$5661,0))))</f>
        <v/>
      </c>
      <c r="U2167" s="169"/>
      <c r="V2167" s="170" t="e">
        <f>IF(C2167="",NA(),MATCH($B2167&amp;$C2167,'Smelter Look-up'!$J:$J,0))</f>
        <v>#N/A</v>
      </c>
      <c r="X2167" s="171">
        <f t="shared" ca="1" si="102"/>
        <v>0</v>
      </c>
      <c r="AB2167" s="171" t="str">
        <f t="shared" si="103"/>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4"/>
        <v/>
      </c>
      <c r="T2168" s="156" t="str">
        <f ca="1">IF(B2168="","",IF(ISERROR(MATCH($J2168,SorP!$B$1:$B$5661,0)),"",INDIRECT("'SorP'!$A$"&amp;MATCH($J2168,SorP!$B$1:$B$5661,0))))</f>
        <v/>
      </c>
      <c r="U2168" s="169"/>
      <c r="V2168" s="170" t="e">
        <f>IF(C2168="",NA(),MATCH($B2168&amp;$C2168,'Smelter Look-up'!$J:$J,0))</f>
        <v>#N/A</v>
      </c>
      <c r="X2168" s="171">
        <f t="shared" ca="1" si="102"/>
        <v>0</v>
      </c>
      <c r="AB2168" s="171" t="str">
        <f t="shared" si="103"/>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4"/>
        <v/>
      </c>
      <c r="T2169" s="156" t="str">
        <f ca="1">IF(B2169="","",IF(ISERROR(MATCH($J2169,SorP!$B$1:$B$5661,0)),"",INDIRECT("'SorP'!$A$"&amp;MATCH($J2169,SorP!$B$1:$B$5661,0))))</f>
        <v/>
      </c>
      <c r="U2169" s="169"/>
      <c r="V2169" s="170" t="e">
        <f>IF(C2169="",NA(),MATCH($B2169&amp;$C2169,'Smelter Look-up'!$J:$J,0))</f>
        <v>#N/A</v>
      </c>
      <c r="X2169" s="171">
        <f t="shared" ca="1" si="102"/>
        <v>0</v>
      </c>
      <c r="AB2169" s="171" t="str">
        <f t="shared" si="103"/>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4"/>
        <v/>
      </c>
      <c r="T2170" s="156" t="str">
        <f ca="1">IF(B2170="","",IF(ISERROR(MATCH($J2170,SorP!$B$1:$B$5661,0)),"",INDIRECT("'SorP'!$A$"&amp;MATCH($J2170,SorP!$B$1:$B$5661,0))))</f>
        <v/>
      </c>
      <c r="U2170" s="169"/>
      <c r="V2170" s="170" t="e">
        <f>IF(C2170="",NA(),MATCH($B2170&amp;$C2170,'Smelter Look-up'!$J:$J,0))</f>
        <v>#N/A</v>
      </c>
      <c r="X2170" s="171">
        <f t="shared" ca="1" si="102"/>
        <v>0</v>
      </c>
      <c r="AB2170" s="171" t="str">
        <f t="shared" si="103"/>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4"/>
        <v/>
      </c>
      <c r="T2171" s="156" t="str">
        <f ca="1">IF(B2171="","",IF(ISERROR(MATCH($J2171,SorP!$B$1:$B$5661,0)),"",INDIRECT("'SorP'!$A$"&amp;MATCH($J2171,SorP!$B$1:$B$5661,0))))</f>
        <v/>
      </c>
      <c r="U2171" s="169"/>
      <c r="V2171" s="170" t="e">
        <f>IF(C2171="",NA(),MATCH($B2171&amp;$C2171,'Smelter Look-up'!$J:$J,0))</f>
        <v>#N/A</v>
      </c>
      <c r="X2171" s="171">
        <f t="shared" ca="1" si="102"/>
        <v>0</v>
      </c>
      <c r="AB2171" s="171" t="str">
        <f t="shared" si="103"/>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4"/>
        <v/>
      </c>
      <c r="T2172" s="156" t="str">
        <f ca="1">IF(B2172="","",IF(ISERROR(MATCH($J2172,SorP!$B$1:$B$5661,0)),"",INDIRECT("'SorP'!$A$"&amp;MATCH($J2172,SorP!$B$1:$B$5661,0))))</f>
        <v/>
      </c>
      <c r="U2172" s="169"/>
      <c r="V2172" s="170" t="e">
        <f>IF(C2172="",NA(),MATCH($B2172&amp;$C2172,'Smelter Look-up'!$J:$J,0))</f>
        <v>#N/A</v>
      </c>
      <c r="X2172" s="171">
        <f t="shared" ca="1" si="102"/>
        <v>0</v>
      </c>
      <c r="AB2172" s="171" t="str">
        <f t="shared" si="103"/>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4"/>
        <v/>
      </c>
      <c r="T2173" s="156" t="str">
        <f ca="1">IF(B2173="","",IF(ISERROR(MATCH($J2173,SorP!$B$1:$B$5661,0)),"",INDIRECT("'SorP'!$A$"&amp;MATCH($J2173,SorP!$B$1:$B$5661,0))))</f>
        <v/>
      </c>
      <c r="U2173" s="169"/>
      <c r="V2173" s="170" t="e">
        <f>IF(C2173="",NA(),MATCH($B2173&amp;$C2173,'Smelter Look-up'!$J:$J,0))</f>
        <v>#N/A</v>
      </c>
      <c r="X2173" s="171">
        <f t="shared" ca="1" si="102"/>
        <v>0</v>
      </c>
      <c r="AB2173" s="171" t="str">
        <f t="shared" si="103"/>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4"/>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ref="X2214:X2277" ca="1" si="105">IF(AND(C2214="Smelter not listed",OR(LEN(D2214)=0,LEN(E2214)=0)),1,0)</f>
        <v>0</v>
      </c>
      <c r="AB2214" s="171" t="str">
        <f t="shared" ref="AB2214:AB2277" si="106">B2214&amp;C2214</f>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ref="S2215:S2278" ca="1" si="107">IF(B2215="","",IF(ISERROR(MATCH($E2215,CL,0)),"Unknown",INDIRECT("'C'!$A$"&amp;MATCH($E2215,CL,0)+1)))</f>
        <v/>
      </c>
      <c r="T2215" s="156" t="str">
        <f ca="1">IF(B2215="","",IF(ISERROR(MATCH($J2215,SorP!$B$1:$B$5661,0)),"",INDIRECT("'SorP'!$A$"&amp;MATCH($J2215,SorP!$B$1:$B$5661,0))))</f>
        <v/>
      </c>
      <c r="U2215" s="169"/>
      <c r="V2215" s="170" t="e">
        <f>IF(C2215="",NA(),MATCH($B2215&amp;$C2215,'Smelter Look-up'!$J:$J,0))</f>
        <v>#N/A</v>
      </c>
      <c r="X2215" s="171">
        <f t="shared" ca="1" si="105"/>
        <v>0</v>
      </c>
      <c r="AB2215" s="171" t="str">
        <f t="shared" si="106"/>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7"/>
        <v/>
      </c>
      <c r="T2216" s="156" t="str">
        <f ca="1">IF(B2216="","",IF(ISERROR(MATCH($J2216,SorP!$B$1:$B$5661,0)),"",INDIRECT("'SorP'!$A$"&amp;MATCH($J2216,SorP!$B$1:$B$5661,0))))</f>
        <v/>
      </c>
      <c r="U2216" s="169"/>
      <c r="V2216" s="170" t="e">
        <f>IF(C2216="",NA(),MATCH($B2216&amp;$C2216,'Smelter Look-up'!$J:$J,0))</f>
        <v>#N/A</v>
      </c>
      <c r="X2216" s="171">
        <f t="shared" ca="1" si="105"/>
        <v>0</v>
      </c>
      <c r="AB2216" s="171" t="str">
        <f t="shared" si="106"/>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7"/>
        <v/>
      </c>
      <c r="T2217" s="156" t="str">
        <f ca="1">IF(B2217="","",IF(ISERROR(MATCH($J2217,SorP!$B$1:$B$5661,0)),"",INDIRECT("'SorP'!$A$"&amp;MATCH($J2217,SorP!$B$1:$B$5661,0))))</f>
        <v/>
      </c>
      <c r="U2217" s="169"/>
      <c r="V2217" s="170" t="e">
        <f>IF(C2217="",NA(),MATCH($B2217&amp;$C2217,'Smelter Look-up'!$J:$J,0))</f>
        <v>#N/A</v>
      </c>
      <c r="X2217" s="171">
        <f t="shared" ca="1" si="105"/>
        <v>0</v>
      </c>
      <c r="AB2217" s="171" t="str">
        <f t="shared" si="106"/>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7"/>
        <v/>
      </c>
      <c r="T2218" s="156" t="str">
        <f ca="1">IF(B2218="","",IF(ISERROR(MATCH($J2218,SorP!$B$1:$B$5661,0)),"",INDIRECT("'SorP'!$A$"&amp;MATCH($J2218,SorP!$B$1:$B$5661,0))))</f>
        <v/>
      </c>
      <c r="U2218" s="169"/>
      <c r="V2218" s="170" t="e">
        <f>IF(C2218="",NA(),MATCH($B2218&amp;$C2218,'Smelter Look-up'!$J:$J,0))</f>
        <v>#N/A</v>
      </c>
      <c r="X2218" s="171">
        <f t="shared" ca="1" si="105"/>
        <v>0</v>
      </c>
      <c r="AB2218" s="171" t="str">
        <f t="shared" si="106"/>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7"/>
        <v/>
      </c>
      <c r="T2219" s="156" t="str">
        <f ca="1">IF(B2219="","",IF(ISERROR(MATCH($J2219,SorP!$B$1:$B$5661,0)),"",INDIRECT("'SorP'!$A$"&amp;MATCH($J2219,SorP!$B$1:$B$5661,0))))</f>
        <v/>
      </c>
      <c r="U2219" s="169"/>
      <c r="V2219" s="170" t="e">
        <f>IF(C2219="",NA(),MATCH($B2219&amp;$C2219,'Smelter Look-up'!$J:$J,0))</f>
        <v>#N/A</v>
      </c>
      <c r="X2219" s="171">
        <f t="shared" ca="1" si="105"/>
        <v>0</v>
      </c>
      <c r="AB2219" s="171" t="str">
        <f t="shared" si="106"/>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7"/>
        <v/>
      </c>
      <c r="T2220" s="156" t="str">
        <f ca="1">IF(B2220="","",IF(ISERROR(MATCH($J2220,SorP!$B$1:$B$5661,0)),"",INDIRECT("'SorP'!$A$"&amp;MATCH($J2220,SorP!$B$1:$B$5661,0))))</f>
        <v/>
      </c>
      <c r="U2220" s="169"/>
      <c r="V2220" s="170" t="e">
        <f>IF(C2220="",NA(),MATCH($B2220&amp;$C2220,'Smelter Look-up'!$J:$J,0))</f>
        <v>#N/A</v>
      </c>
      <c r="X2220" s="171">
        <f t="shared" ca="1" si="105"/>
        <v>0</v>
      </c>
      <c r="AB2220" s="171" t="str">
        <f t="shared" si="106"/>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7"/>
        <v/>
      </c>
      <c r="T2221" s="156" t="str">
        <f ca="1">IF(B2221="","",IF(ISERROR(MATCH($J2221,SorP!$B$1:$B$5661,0)),"",INDIRECT("'SorP'!$A$"&amp;MATCH($J2221,SorP!$B$1:$B$5661,0))))</f>
        <v/>
      </c>
      <c r="U2221" s="169"/>
      <c r="V2221" s="170" t="e">
        <f>IF(C2221="",NA(),MATCH($B2221&amp;$C2221,'Smelter Look-up'!$J:$J,0))</f>
        <v>#N/A</v>
      </c>
      <c r="X2221" s="171">
        <f t="shared" ca="1" si="105"/>
        <v>0</v>
      </c>
      <c r="AB2221" s="171" t="str">
        <f t="shared" si="106"/>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7"/>
        <v/>
      </c>
      <c r="T2222" s="156" t="str">
        <f ca="1">IF(B2222="","",IF(ISERROR(MATCH($J2222,SorP!$B$1:$B$5661,0)),"",INDIRECT("'SorP'!$A$"&amp;MATCH($J2222,SorP!$B$1:$B$5661,0))))</f>
        <v/>
      </c>
      <c r="U2222" s="169"/>
      <c r="V2222" s="170" t="e">
        <f>IF(C2222="",NA(),MATCH($B2222&amp;$C2222,'Smelter Look-up'!$J:$J,0))</f>
        <v>#N/A</v>
      </c>
      <c r="X2222" s="171">
        <f t="shared" ca="1" si="105"/>
        <v>0</v>
      </c>
      <c r="AB2222" s="171" t="str">
        <f t="shared" si="106"/>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7"/>
        <v/>
      </c>
      <c r="T2223" s="156" t="str">
        <f ca="1">IF(B2223="","",IF(ISERROR(MATCH($J2223,SorP!$B$1:$B$5661,0)),"",INDIRECT("'SorP'!$A$"&amp;MATCH($J2223,SorP!$B$1:$B$5661,0))))</f>
        <v/>
      </c>
      <c r="U2223" s="169"/>
      <c r="V2223" s="170" t="e">
        <f>IF(C2223="",NA(),MATCH($B2223&amp;$C2223,'Smelter Look-up'!$J:$J,0))</f>
        <v>#N/A</v>
      </c>
      <c r="X2223" s="171">
        <f t="shared" ca="1" si="105"/>
        <v>0</v>
      </c>
      <c r="AB2223" s="171" t="str">
        <f t="shared" si="106"/>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7"/>
        <v/>
      </c>
      <c r="T2224" s="156" t="str">
        <f ca="1">IF(B2224="","",IF(ISERROR(MATCH($J2224,SorP!$B$1:$B$5661,0)),"",INDIRECT("'SorP'!$A$"&amp;MATCH($J2224,SorP!$B$1:$B$5661,0))))</f>
        <v/>
      </c>
      <c r="U2224" s="169"/>
      <c r="V2224" s="170" t="e">
        <f>IF(C2224="",NA(),MATCH($B2224&amp;$C2224,'Smelter Look-up'!$J:$J,0))</f>
        <v>#N/A</v>
      </c>
      <c r="X2224" s="171">
        <f t="shared" ca="1" si="105"/>
        <v>0</v>
      </c>
      <c r="AB2224" s="171" t="str">
        <f t="shared" si="106"/>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7"/>
        <v/>
      </c>
      <c r="T2225" s="156" t="str">
        <f ca="1">IF(B2225="","",IF(ISERROR(MATCH($J2225,SorP!$B$1:$B$5661,0)),"",INDIRECT("'SorP'!$A$"&amp;MATCH($J2225,SorP!$B$1:$B$5661,0))))</f>
        <v/>
      </c>
      <c r="U2225" s="169"/>
      <c r="V2225" s="170" t="e">
        <f>IF(C2225="",NA(),MATCH($B2225&amp;$C2225,'Smelter Look-up'!$J:$J,0))</f>
        <v>#N/A</v>
      </c>
      <c r="X2225" s="171">
        <f t="shared" ca="1" si="105"/>
        <v>0</v>
      </c>
      <c r="AB2225" s="171" t="str">
        <f t="shared" si="106"/>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7"/>
        <v/>
      </c>
      <c r="T2226" s="156" t="str">
        <f ca="1">IF(B2226="","",IF(ISERROR(MATCH($J2226,SorP!$B$1:$B$5661,0)),"",INDIRECT("'SorP'!$A$"&amp;MATCH($J2226,SorP!$B$1:$B$5661,0))))</f>
        <v/>
      </c>
      <c r="U2226" s="169"/>
      <c r="V2226" s="170" t="e">
        <f>IF(C2226="",NA(),MATCH($B2226&amp;$C2226,'Smelter Look-up'!$J:$J,0))</f>
        <v>#N/A</v>
      </c>
      <c r="X2226" s="171">
        <f t="shared" ca="1" si="105"/>
        <v>0</v>
      </c>
      <c r="AB2226" s="171" t="str">
        <f t="shared" si="106"/>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7"/>
        <v/>
      </c>
      <c r="T2227" s="156" t="str">
        <f ca="1">IF(B2227="","",IF(ISERROR(MATCH($J2227,SorP!$B$1:$B$5661,0)),"",INDIRECT("'SorP'!$A$"&amp;MATCH($J2227,SorP!$B$1:$B$5661,0))))</f>
        <v/>
      </c>
      <c r="U2227" s="169"/>
      <c r="V2227" s="170" t="e">
        <f>IF(C2227="",NA(),MATCH($B2227&amp;$C2227,'Smelter Look-up'!$J:$J,0))</f>
        <v>#N/A</v>
      </c>
      <c r="X2227" s="171">
        <f t="shared" ca="1" si="105"/>
        <v>0</v>
      </c>
      <c r="AB2227" s="171" t="str">
        <f t="shared" si="106"/>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7"/>
        <v/>
      </c>
      <c r="T2228" s="156" t="str">
        <f ca="1">IF(B2228="","",IF(ISERROR(MATCH($J2228,SorP!$B$1:$B$5661,0)),"",INDIRECT("'SorP'!$A$"&amp;MATCH($J2228,SorP!$B$1:$B$5661,0))))</f>
        <v/>
      </c>
      <c r="U2228" s="169"/>
      <c r="V2228" s="170" t="e">
        <f>IF(C2228="",NA(),MATCH($B2228&amp;$C2228,'Smelter Look-up'!$J:$J,0))</f>
        <v>#N/A</v>
      </c>
      <c r="X2228" s="171">
        <f t="shared" ca="1" si="105"/>
        <v>0</v>
      </c>
      <c r="AB2228" s="171" t="str">
        <f t="shared" si="106"/>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7"/>
        <v/>
      </c>
      <c r="T2229" s="156" t="str">
        <f ca="1">IF(B2229="","",IF(ISERROR(MATCH($J2229,SorP!$B$1:$B$5661,0)),"",INDIRECT("'SorP'!$A$"&amp;MATCH($J2229,SorP!$B$1:$B$5661,0))))</f>
        <v/>
      </c>
      <c r="U2229" s="169"/>
      <c r="V2229" s="170" t="e">
        <f>IF(C2229="",NA(),MATCH($B2229&amp;$C2229,'Smelter Look-up'!$J:$J,0))</f>
        <v>#N/A</v>
      </c>
      <c r="X2229" s="171">
        <f t="shared" ca="1" si="105"/>
        <v>0</v>
      </c>
      <c r="AB2229" s="171" t="str">
        <f t="shared" si="106"/>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7"/>
        <v/>
      </c>
      <c r="T2230" s="156" t="str">
        <f ca="1">IF(B2230="","",IF(ISERROR(MATCH($J2230,SorP!$B$1:$B$5661,0)),"",INDIRECT("'SorP'!$A$"&amp;MATCH($J2230,SorP!$B$1:$B$5661,0))))</f>
        <v/>
      </c>
      <c r="U2230" s="169"/>
      <c r="V2230" s="170" t="e">
        <f>IF(C2230="",NA(),MATCH($B2230&amp;$C2230,'Smelter Look-up'!$J:$J,0))</f>
        <v>#N/A</v>
      </c>
      <c r="X2230" s="171">
        <f t="shared" ca="1" si="105"/>
        <v>0</v>
      </c>
      <c r="AB2230" s="171" t="str">
        <f t="shared" si="106"/>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7"/>
        <v/>
      </c>
      <c r="T2231" s="156" t="str">
        <f ca="1">IF(B2231="","",IF(ISERROR(MATCH($J2231,SorP!$B$1:$B$5661,0)),"",INDIRECT("'SorP'!$A$"&amp;MATCH($J2231,SorP!$B$1:$B$5661,0))))</f>
        <v/>
      </c>
      <c r="U2231" s="169"/>
      <c r="V2231" s="170" t="e">
        <f>IF(C2231="",NA(),MATCH($B2231&amp;$C2231,'Smelter Look-up'!$J:$J,0))</f>
        <v>#N/A</v>
      </c>
      <c r="X2231" s="171">
        <f t="shared" ca="1" si="105"/>
        <v>0</v>
      </c>
      <c r="AB2231" s="171" t="str">
        <f t="shared" si="106"/>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7"/>
        <v/>
      </c>
      <c r="T2232" s="156" t="str">
        <f ca="1">IF(B2232="","",IF(ISERROR(MATCH($J2232,SorP!$B$1:$B$5661,0)),"",INDIRECT("'SorP'!$A$"&amp;MATCH($J2232,SorP!$B$1:$B$5661,0))))</f>
        <v/>
      </c>
      <c r="U2232" s="169"/>
      <c r="V2232" s="170" t="e">
        <f>IF(C2232="",NA(),MATCH($B2232&amp;$C2232,'Smelter Look-up'!$J:$J,0))</f>
        <v>#N/A</v>
      </c>
      <c r="X2232" s="171">
        <f t="shared" ca="1" si="105"/>
        <v>0</v>
      </c>
      <c r="AB2232" s="171" t="str">
        <f t="shared" si="106"/>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7"/>
        <v/>
      </c>
      <c r="T2233" s="156" t="str">
        <f ca="1">IF(B2233="","",IF(ISERROR(MATCH($J2233,SorP!$B$1:$B$5661,0)),"",INDIRECT("'SorP'!$A$"&amp;MATCH($J2233,SorP!$B$1:$B$5661,0))))</f>
        <v/>
      </c>
      <c r="U2233" s="169"/>
      <c r="V2233" s="170" t="e">
        <f>IF(C2233="",NA(),MATCH($B2233&amp;$C2233,'Smelter Look-up'!$J:$J,0))</f>
        <v>#N/A</v>
      </c>
      <c r="X2233" s="171">
        <f t="shared" ca="1" si="105"/>
        <v>0</v>
      </c>
      <c r="AB2233" s="171" t="str">
        <f t="shared" si="106"/>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7"/>
        <v/>
      </c>
      <c r="T2234" s="156" t="str">
        <f ca="1">IF(B2234="","",IF(ISERROR(MATCH($J2234,SorP!$B$1:$B$5661,0)),"",INDIRECT("'SorP'!$A$"&amp;MATCH($J2234,SorP!$B$1:$B$5661,0))))</f>
        <v/>
      </c>
      <c r="U2234" s="169"/>
      <c r="V2234" s="170" t="e">
        <f>IF(C2234="",NA(),MATCH($B2234&amp;$C2234,'Smelter Look-up'!$J:$J,0))</f>
        <v>#N/A</v>
      </c>
      <c r="X2234" s="171">
        <f t="shared" ca="1" si="105"/>
        <v>0</v>
      </c>
      <c r="AB2234" s="171" t="str">
        <f t="shared" si="106"/>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7"/>
        <v/>
      </c>
      <c r="T2235" s="156" t="str">
        <f ca="1">IF(B2235="","",IF(ISERROR(MATCH($J2235,SorP!$B$1:$B$5661,0)),"",INDIRECT("'SorP'!$A$"&amp;MATCH($J2235,SorP!$B$1:$B$5661,0))))</f>
        <v/>
      </c>
      <c r="U2235" s="169"/>
      <c r="V2235" s="170" t="e">
        <f>IF(C2235="",NA(),MATCH($B2235&amp;$C2235,'Smelter Look-up'!$J:$J,0))</f>
        <v>#N/A</v>
      </c>
      <c r="X2235" s="171">
        <f t="shared" ca="1" si="105"/>
        <v>0</v>
      </c>
      <c r="AB2235" s="171" t="str">
        <f t="shared" si="106"/>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7"/>
        <v/>
      </c>
      <c r="T2236" s="156" t="str">
        <f ca="1">IF(B2236="","",IF(ISERROR(MATCH($J2236,SorP!$B$1:$B$5661,0)),"",INDIRECT("'SorP'!$A$"&amp;MATCH($J2236,SorP!$B$1:$B$5661,0))))</f>
        <v/>
      </c>
      <c r="U2236" s="169"/>
      <c r="V2236" s="170" t="e">
        <f>IF(C2236="",NA(),MATCH($B2236&amp;$C2236,'Smelter Look-up'!$J:$J,0))</f>
        <v>#N/A</v>
      </c>
      <c r="X2236" s="171">
        <f t="shared" ca="1" si="105"/>
        <v>0</v>
      </c>
      <c r="AB2236" s="171" t="str">
        <f t="shared" si="106"/>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7"/>
        <v/>
      </c>
      <c r="T2237" s="156" t="str">
        <f ca="1">IF(B2237="","",IF(ISERROR(MATCH($J2237,SorP!$B$1:$B$5661,0)),"",INDIRECT("'SorP'!$A$"&amp;MATCH($J2237,SorP!$B$1:$B$5661,0))))</f>
        <v/>
      </c>
      <c r="U2237" s="169"/>
      <c r="V2237" s="170" t="e">
        <f>IF(C2237="",NA(),MATCH($B2237&amp;$C2237,'Smelter Look-up'!$J:$J,0))</f>
        <v>#N/A</v>
      </c>
      <c r="X2237" s="171">
        <f t="shared" ca="1" si="105"/>
        <v>0</v>
      </c>
      <c r="AB2237" s="171" t="str">
        <f t="shared" si="106"/>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7"/>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ref="X2278:X2341" ca="1" si="108">IF(AND(C2278="Smelter not listed",OR(LEN(D2278)=0,LEN(E2278)=0)),1,0)</f>
        <v>0</v>
      </c>
      <c r="AB2278" s="171" t="str">
        <f t="shared" ref="AB2278:AB2341" si="109">B2278&amp;C2278</f>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ref="S2279:S2342" ca="1" si="110">IF(B2279="","",IF(ISERROR(MATCH($E2279,CL,0)),"Unknown",INDIRECT("'C'!$A$"&amp;MATCH($E2279,CL,0)+1)))</f>
        <v/>
      </c>
      <c r="T2279" s="156" t="str">
        <f ca="1">IF(B2279="","",IF(ISERROR(MATCH($J2279,SorP!$B$1:$B$5661,0)),"",INDIRECT("'SorP'!$A$"&amp;MATCH($J2279,SorP!$B$1:$B$5661,0))))</f>
        <v/>
      </c>
      <c r="U2279" s="169"/>
      <c r="V2279" s="170" t="e">
        <f>IF(C2279="",NA(),MATCH($B2279&amp;$C2279,'Smelter Look-up'!$J:$J,0))</f>
        <v>#N/A</v>
      </c>
      <c r="X2279" s="171">
        <f t="shared" ca="1" si="108"/>
        <v>0</v>
      </c>
      <c r="AB2279" s="171" t="str">
        <f t="shared" si="109"/>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10"/>
        <v/>
      </c>
      <c r="T2280" s="156" t="str">
        <f ca="1">IF(B2280="","",IF(ISERROR(MATCH($J2280,SorP!$B$1:$B$5661,0)),"",INDIRECT("'SorP'!$A$"&amp;MATCH($J2280,SorP!$B$1:$B$5661,0))))</f>
        <v/>
      </c>
      <c r="U2280" s="169"/>
      <c r="V2280" s="170" t="e">
        <f>IF(C2280="",NA(),MATCH($B2280&amp;$C2280,'Smelter Look-up'!$J:$J,0))</f>
        <v>#N/A</v>
      </c>
      <c r="X2280" s="171">
        <f t="shared" ca="1" si="108"/>
        <v>0</v>
      </c>
      <c r="AB2280" s="171" t="str">
        <f t="shared" si="109"/>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10"/>
        <v/>
      </c>
      <c r="T2281" s="156" t="str">
        <f ca="1">IF(B2281="","",IF(ISERROR(MATCH($J2281,SorP!$B$1:$B$5661,0)),"",INDIRECT("'SorP'!$A$"&amp;MATCH($J2281,SorP!$B$1:$B$5661,0))))</f>
        <v/>
      </c>
      <c r="U2281" s="169"/>
      <c r="V2281" s="170" t="e">
        <f>IF(C2281="",NA(),MATCH($B2281&amp;$C2281,'Smelter Look-up'!$J:$J,0))</f>
        <v>#N/A</v>
      </c>
      <c r="X2281" s="171">
        <f t="shared" ca="1" si="108"/>
        <v>0</v>
      </c>
      <c r="AB2281" s="171" t="str">
        <f t="shared" si="109"/>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10"/>
        <v/>
      </c>
      <c r="T2282" s="156" t="str">
        <f ca="1">IF(B2282="","",IF(ISERROR(MATCH($J2282,SorP!$B$1:$B$5661,0)),"",INDIRECT("'SorP'!$A$"&amp;MATCH($J2282,SorP!$B$1:$B$5661,0))))</f>
        <v/>
      </c>
      <c r="U2282" s="169"/>
      <c r="V2282" s="170" t="e">
        <f>IF(C2282="",NA(),MATCH($B2282&amp;$C2282,'Smelter Look-up'!$J:$J,0))</f>
        <v>#N/A</v>
      </c>
      <c r="X2282" s="171">
        <f t="shared" ca="1" si="108"/>
        <v>0</v>
      </c>
      <c r="AB2282" s="171" t="str">
        <f t="shared" si="109"/>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10"/>
        <v/>
      </c>
      <c r="T2283" s="156" t="str">
        <f ca="1">IF(B2283="","",IF(ISERROR(MATCH($J2283,SorP!$B$1:$B$5661,0)),"",INDIRECT("'SorP'!$A$"&amp;MATCH($J2283,SorP!$B$1:$B$5661,0))))</f>
        <v/>
      </c>
      <c r="U2283" s="169"/>
      <c r="V2283" s="170" t="e">
        <f>IF(C2283="",NA(),MATCH($B2283&amp;$C2283,'Smelter Look-up'!$J:$J,0))</f>
        <v>#N/A</v>
      </c>
      <c r="X2283" s="171">
        <f t="shared" ca="1" si="108"/>
        <v>0</v>
      </c>
      <c r="AB2283" s="171" t="str">
        <f t="shared" si="109"/>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10"/>
        <v/>
      </c>
      <c r="T2284" s="156" t="str">
        <f ca="1">IF(B2284="","",IF(ISERROR(MATCH($J2284,SorP!$B$1:$B$5661,0)),"",INDIRECT("'SorP'!$A$"&amp;MATCH($J2284,SorP!$B$1:$B$5661,0))))</f>
        <v/>
      </c>
      <c r="U2284" s="169"/>
      <c r="V2284" s="170" t="e">
        <f>IF(C2284="",NA(),MATCH($B2284&amp;$C2284,'Smelter Look-up'!$J:$J,0))</f>
        <v>#N/A</v>
      </c>
      <c r="X2284" s="171">
        <f t="shared" ca="1" si="108"/>
        <v>0</v>
      </c>
      <c r="AB2284" s="171" t="str">
        <f t="shared" si="109"/>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10"/>
        <v/>
      </c>
      <c r="T2285" s="156" t="str">
        <f ca="1">IF(B2285="","",IF(ISERROR(MATCH($J2285,SorP!$B$1:$B$5661,0)),"",INDIRECT("'SorP'!$A$"&amp;MATCH($J2285,SorP!$B$1:$B$5661,0))))</f>
        <v/>
      </c>
      <c r="U2285" s="169"/>
      <c r="V2285" s="170" t="e">
        <f>IF(C2285="",NA(),MATCH($B2285&amp;$C2285,'Smelter Look-up'!$J:$J,0))</f>
        <v>#N/A</v>
      </c>
      <c r="X2285" s="171">
        <f t="shared" ca="1" si="108"/>
        <v>0</v>
      </c>
      <c r="AB2285" s="171" t="str">
        <f t="shared" si="109"/>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10"/>
        <v/>
      </c>
      <c r="T2286" s="156" t="str">
        <f ca="1">IF(B2286="","",IF(ISERROR(MATCH($J2286,SorP!$B$1:$B$5661,0)),"",INDIRECT("'SorP'!$A$"&amp;MATCH($J2286,SorP!$B$1:$B$5661,0))))</f>
        <v/>
      </c>
      <c r="U2286" s="169"/>
      <c r="V2286" s="170" t="e">
        <f>IF(C2286="",NA(),MATCH($B2286&amp;$C2286,'Smelter Look-up'!$J:$J,0))</f>
        <v>#N/A</v>
      </c>
      <c r="X2286" s="171">
        <f t="shared" ca="1" si="108"/>
        <v>0</v>
      </c>
      <c r="AB2286" s="171" t="str">
        <f t="shared" si="109"/>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10"/>
        <v/>
      </c>
      <c r="T2287" s="156" t="str">
        <f ca="1">IF(B2287="","",IF(ISERROR(MATCH($J2287,SorP!$B$1:$B$5661,0)),"",INDIRECT("'SorP'!$A$"&amp;MATCH($J2287,SorP!$B$1:$B$5661,0))))</f>
        <v/>
      </c>
      <c r="U2287" s="169"/>
      <c r="V2287" s="170" t="e">
        <f>IF(C2287="",NA(),MATCH($B2287&amp;$C2287,'Smelter Look-up'!$J:$J,0))</f>
        <v>#N/A</v>
      </c>
      <c r="X2287" s="171">
        <f t="shared" ca="1" si="108"/>
        <v>0</v>
      </c>
      <c r="AB2287" s="171" t="str">
        <f t="shared" si="109"/>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10"/>
        <v/>
      </c>
      <c r="T2288" s="156" t="str">
        <f ca="1">IF(B2288="","",IF(ISERROR(MATCH($J2288,SorP!$B$1:$B$5661,0)),"",INDIRECT("'SorP'!$A$"&amp;MATCH($J2288,SorP!$B$1:$B$5661,0))))</f>
        <v/>
      </c>
      <c r="U2288" s="169"/>
      <c r="V2288" s="170" t="e">
        <f>IF(C2288="",NA(),MATCH($B2288&amp;$C2288,'Smelter Look-up'!$J:$J,0))</f>
        <v>#N/A</v>
      </c>
      <c r="X2288" s="171">
        <f t="shared" ca="1" si="108"/>
        <v>0</v>
      </c>
      <c r="AB2288" s="171" t="str">
        <f t="shared" si="109"/>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10"/>
        <v/>
      </c>
      <c r="T2289" s="156" t="str">
        <f ca="1">IF(B2289="","",IF(ISERROR(MATCH($J2289,SorP!$B$1:$B$5661,0)),"",INDIRECT("'SorP'!$A$"&amp;MATCH($J2289,SorP!$B$1:$B$5661,0))))</f>
        <v/>
      </c>
      <c r="U2289" s="169"/>
      <c r="V2289" s="170" t="e">
        <f>IF(C2289="",NA(),MATCH($B2289&amp;$C2289,'Smelter Look-up'!$J:$J,0))</f>
        <v>#N/A</v>
      </c>
      <c r="X2289" s="171">
        <f t="shared" ca="1" si="108"/>
        <v>0</v>
      </c>
      <c r="AB2289" s="171" t="str">
        <f t="shared" si="109"/>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10"/>
        <v/>
      </c>
      <c r="T2290" s="156" t="str">
        <f ca="1">IF(B2290="","",IF(ISERROR(MATCH($J2290,SorP!$B$1:$B$5661,0)),"",INDIRECT("'SorP'!$A$"&amp;MATCH($J2290,SorP!$B$1:$B$5661,0))))</f>
        <v/>
      </c>
      <c r="U2290" s="169"/>
      <c r="V2290" s="170" t="e">
        <f>IF(C2290="",NA(),MATCH($B2290&amp;$C2290,'Smelter Look-up'!$J:$J,0))</f>
        <v>#N/A</v>
      </c>
      <c r="X2290" s="171">
        <f t="shared" ca="1" si="108"/>
        <v>0</v>
      </c>
      <c r="AB2290" s="171" t="str">
        <f t="shared" si="109"/>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10"/>
        <v/>
      </c>
      <c r="T2291" s="156" t="str">
        <f ca="1">IF(B2291="","",IF(ISERROR(MATCH($J2291,SorP!$B$1:$B$5661,0)),"",INDIRECT("'SorP'!$A$"&amp;MATCH($J2291,SorP!$B$1:$B$5661,0))))</f>
        <v/>
      </c>
      <c r="U2291" s="169"/>
      <c r="V2291" s="170" t="e">
        <f>IF(C2291="",NA(),MATCH($B2291&amp;$C2291,'Smelter Look-up'!$J:$J,0))</f>
        <v>#N/A</v>
      </c>
      <c r="X2291" s="171">
        <f t="shared" ca="1" si="108"/>
        <v>0</v>
      </c>
      <c r="AB2291" s="171" t="str">
        <f t="shared" si="109"/>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10"/>
        <v/>
      </c>
      <c r="T2292" s="156" t="str">
        <f ca="1">IF(B2292="","",IF(ISERROR(MATCH($J2292,SorP!$B$1:$B$5661,0)),"",INDIRECT("'SorP'!$A$"&amp;MATCH($J2292,SorP!$B$1:$B$5661,0))))</f>
        <v/>
      </c>
      <c r="U2292" s="169"/>
      <c r="V2292" s="170" t="e">
        <f>IF(C2292="",NA(),MATCH($B2292&amp;$C2292,'Smelter Look-up'!$J:$J,0))</f>
        <v>#N/A</v>
      </c>
      <c r="X2292" s="171">
        <f t="shared" ca="1" si="108"/>
        <v>0</v>
      </c>
      <c r="AB2292" s="171" t="str">
        <f t="shared" si="109"/>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10"/>
        <v/>
      </c>
      <c r="T2293" s="156" t="str">
        <f ca="1">IF(B2293="","",IF(ISERROR(MATCH($J2293,SorP!$B$1:$B$5661,0)),"",INDIRECT("'SorP'!$A$"&amp;MATCH($J2293,SorP!$B$1:$B$5661,0))))</f>
        <v/>
      </c>
      <c r="U2293" s="169"/>
      <c r="V2293" s="170" t="e">
        <f>IF(C2293="",NA(),MATCH($B2293&amp;$C2293,'Smelter Look-up'!$J:$J,0))</f>
        <v>#N/A</v>
      </c>
      <c r="X2293" s="171">
        <f t="shared" ca="1" si="108"/>
        <v>0</v>
      </c>
      <c r="AB2293" s="171" t="str">
        <f t="shared" si="109"/>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10"/>
        <v/>
      </c>
      <c r="T2294" s="156" t="str">
        <f ca="1">IF(B2294="","",IF(ISERROR(MATCH($J2294,SorP!$B$1:$B$5661,0)),"",INDIRECT("'SorP'!$A$"&amp;MATCH($J2294,SorP!$B$1:$B$5661,0))))</f>
        <v/>
      </c>
      <c r="U2294" s="169"/>
      <c r="V2294" s="170" t="e">
        <f>IF(C2294="",NA(),MATCH($B2294&amp;$C2294,'Smelter Look-up'!$J:$J,0))</f>
        <v>#N/A</v>
      </c>
      <c r="X2294" s="171">
        <f t="shared" ca="1" si="108"/>
        <v>0</v>
      </c>
      <c r="AB2294" s="171" t="str">
        <f t="shared" si="109"/>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10"/>
        <v/>
      </c>
      <c r="T2295" s="156" t="str">
        <f ca="1">IF(B2295="","",IF(ISERROR(MATCH($J2295,SorP!$B$1:$B$5661,0)),"",INDIRECT("'SorP'!$A$"&amp;MATCH($J2295,SorP!$B$1:$B$5661,0))))</f>
        <v/>
      </c>
      <c r="U2295" s="169"/>
      <c r="V2295" s="170" t="e">
        <f>IF(C2295="",NA(),MATCH($B2295&amp;$C2295,'Smelter Look-up'!$J:$J,0))</f>
        <v>#N/A</v>
      </c>
      <c r="X2295" s="171">
        <f t="shared" ca="1" si="108"/>
        <v>0</v>
      </c>
      <c r="AB2295" s="171" t="str">
        <f t="shared" si="109"/>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10"/>
        <v/>
      </c>
      <c r="T2296" s="156" t="str">
        <f ca="1">IF(B2296="","",IF(ISERROR(MATCH($J2296,SorP!$B$1:$B$5661,0)),"",INDIRECT("'SorP'!$A$"&amp;MATCH($J2296,SorP!$B$1:$B$5661,0))))</f>
        <v/>
      </c>
      <c r="U2296" s="169"/>
      <c r="V2296" s="170" t="e">
        <f>IF(C2296="",NA(),MATCH($B2296&amp;$C2296,'Smelter Look-up'!$J:$J,0))</f>
        <v>#N/A</v>
      </c>
      <c r="X2296" s="171">
        <f t="shared" ca="1" si="108"/>
        <v>0</v>
      </c>
      <c r="AB2296" s="171" t="str">
        <f t="shared" si="109"/>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10"/>
        <v/>
      </c>
      <c r="T2297" s="156" t="str">
        <f ca="1">IF(B2297="","",IF(ISERROR(MATCH($J2297,SorP!$B$1:$B$5661,0)),"",INDIRECT("'SorP'!$A$"&amp;MATCH($J2297,SorP!$B$1:$B$5661,0))))</f>
        <v/>
      </c>
      <c r="U2297" s="169"/>
      <c r="V2297" s="170" t="e">
        <f>IF(C2297="",NA(),MATCH($B2297&amp;$C2297,'Smelter Look-up'!$J:$J,0))</f>
        <v>#N/A</v>
      </c>
      <c r="X2297" s="171">
        <f t="shared" ca="1" si="108"/>
        <v>0</v>
      </c>
      <c r="AB2297" s="171" t="str">
        <f t="shared" si="109"/>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10"/>
        <v/>
      </c>
      <c r="T2298" s="156" t="str">
        <f ca="1">IF(B2298="","",IF(ISERROR(MATCH($J2298,SorP!$B$1:$B$5661,0)),"",INDIRECT("'SorP'!$A$"&amp;MATCH($J2298,SorP!$B$1:$B$5661,0))))</f>
        <v/>
      </c>
      <c r="U2298" s="169"/>
      <c r="V2298" s="170" t="e">
        <f>IF(C2298="",NA(),MATCH($B2298&amp;$C2298,'Smelter Look-up'!$J:$J,0))</f>
        <v>#N/A</v>
      </c>
      <c r="X2298" s="171">
        <f t="shared" ca="1" si="108"/>
        <v>0</v>
      </c>
      <c r="AB2298" s="171" t="str">
        <f t="shared" si="109"/>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10"/>
        <v/>
      </c>
      <c r="T2299" s="156" t="str">
        <f ca="1">IF(B2299="","",IF(ISERROR(MATCH($J2299,SorP!$B$1:$B$5661,0)),"",INDIRECT("'SorP'!$A$"&amp;MATCH($J2299,SorP!$B$1:$B$5661,0))))</f>
        <v/>
      </c>
      <c r="U2299" s="169"/>
      <c r="V2299" s="170" t="e">
        <f>IF(C2299="",NA(),MATCH($B2299&amp;$C2299,'Smelter Look-up'!$J:$J,0))</f>
        <v>#N/A</v>
      </c>
      <c r="X2299" s="171">
        <f t="shared" ca="1" si="108"/>
        <v>0</v>
      </c>
      <c r="AB2299" s="171" t="str">
        <f t="shared" si="109"/>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10"/>
        <v/>
      </c>
      <c r="T2300" s="156" t="str">
        <f ca="1">IF(B2300="","",IF(ISERROR(MATCH($J2300,SorP!$B$1:$B$5661,0)),"",INDIRECT("'SorP'!$A$"&amp;MATCH($J2300,SorP!$B$1:$B$5661,0))))</f>
        <v/>
      </c>
      <c r="U2300" s="169"/>
      <c r="V2300" s="170" t="e">
        <f>IF(C2300="",NA(),MATCH($B2300&amp;$C2300,'Smelter Look-up'!$J:$J,0))</f>
        <v>#N/A</v>
      </c>
      <c r="X2300" s="171">
        <f t="shared" ca="1" si="108"/>
        <v>0</v>
      </c>
      <c r="AB2300" s="171" t="str">
        <f t="shared" si="109"/>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10"/>
        <v/>
      </c>
      <c r="T2301" s="156" t="str">
        <f ca="1">IF(B2301="","",IF(ISERROR(MATCH($J2301,SorP!$B$1:$B$5661,0)),"",INDIRECT("'SorP'!$A$"&amp;MATCH($J2301,SorP!$B$1:$B$5661,0))))</f>
        <v/>
      </c>
      <c r="U2301" s="169"/>
      <c r="V2301" s="170" t="e">
        <f>IF(C2301="",NA(),MATCH($B2301&amp;$C2301,'Smelter Look-up'!$J:$J,0))</f>
        <v>#N/A</v>
      </c>
      <c r="X2301" s="171">
        <f t="shared" ca="1" si="108"/>
        <v>0</v>
      </c>
      <c r="AB2301" s="171" t="str">
        <f t="shared" si="109"/>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10"/>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ref="X2342:X2405" ca="1" si="111">IF(AND(C2342="Smelter not listed",OR(LEN(D2342)=0,LEN(E2342)=0)),1,0)</f>
        <v>0</v>
      </c>
      <c r="AB2342" s="171" t="str">
        <f t="shared" ref="AB2342:AB2405" si="112">B2342&amp;C2342</f>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ref="S2343:S2406" ca="1" si="113">IF(B2343="","",IF(ISERROR(MATCH($E2343,CL,0)),"Unknown",INDIRECT("'C'!$A$"&amp;MATCH($E2343,CL,0)+1)))</f>
        <v/>
      </c>
      <c r="T2343" s="156" t="str">
        <f ca="1">IF(B2343="","",IF(ISERROR(MATCH($J2343,SorP!$B$1:$B$5661,0)),"",INDIRECT("'SorP'!$A$"&amp;MATCH($J2343,SorP!$B$1:$B$5661,0))))</f>
        <v/>
      </c>
      <c r="U2343" s="169"/>
      <c r="V2343" s="170" t="e">
        <f>IF(C2343="",NA(),MATCH($B2343&amp;$C2343,'Smelter Look-up'!$J:$J,0))</f>
        <v>#N/A</v>
      </c>
      <c r="X2343" s="171">
        <f t="shared" ca="1" si="111"/>
        <v>0</v>
      </c>
      <c r="AB2343" s="171" t="str">
        <f t="shared" si="112"/>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3"/>
        <v/>
      </c>
      <c r="T2344" s="156" t="str">
        <f ca="1">IF(B2344="","",IF(ISERROR(MATCH($J2344,SorP!$B$1:$B$5661,0)),"",INDIRECT("'SorP'!$A$"&amp;MATCH($J2344,SorP!$B$1:$B$5661,0))))</f>
        <v/>
      </c>
      <c r="U2344" s="169"/>
      <c r="V2344" s="170" t="e">
        <f>IF(C2344="",NA(),MATCH($B2344&amp;$C2344,'Smelter Look-up'!$J:$J,0))</f>
        <v>#N/A</v>
      </c>
      <c r="X2344" s="171">
        <f t="shared" ca="1" si="111"/>
        <v>0</v>
      </c>
      <c r="AB2344" s="171" t="str">
        <f t="shared" si="112"/>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3"/>
        <v/>
      </c>
      <c r="T2345" s="156" t="str">
        <f ca="1">IF(B2345="","",IF(ISERROR(MATCH($J2345,SorP!$B$1:$B$5661,0)),"",INDIRECT("'SorP'!$A$"&amp;MATCH($J2345,SorP!$B$1:$B$5661,0))))</f>
        <v/>
      </c>
      <c r="U2345" s="169"/>
      <c r="V2345" s="170" t="e">
        <f>IF(C2345="",NA(),MATCH($B2345&amp;$C2345,'Smelter Look-up'!$J:$J,0))</f>
        <v>#N/A</v>
      </c>
      <c r="X2345" s="171">
        <f t="shared" ca="1" si="111"/>
        <v>0</v>
      </c>
      <c r="AB2345" s="171" t="str">
        <f t="shared" si="112"/>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3"/>
        <v/>
      </c>
      <c r="T2346" s="156" t="str">
        <f ca="1">IF(B2346="","",IF(ISERROR(MATCH($J2346,SorP!$B$1:$B$5661,0)),"",INDIRECT("'SorP'!$A$"&amp;MATCH($J2346,SorP!$B$1:$B$5661,0))))</f>
        <v/>
      </c>
      <c r="U2346" s="169"/>
      <c r="V2346" s="170" t="e">
        <f>IF(C2346="",NA(),MATCH($B2346&amp;$C2346,'Smelter Look-up'!$J:$J,0))</f>
        <v>#N/A</v>
      </c>
      <c r="X2346" s="171">
        <f t="shared" ca="1" si="111"/>
        <v>0</v>
      </c>
      <c r="AB2346" s="171" t="str">
        <f t="shared" si="112"/>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3"/>
        <v/>
      </c>
      <c r="T2347" s="156" t="str">
        <f ca="1">IF(B2347="","",IF(ISERROR(MATCH($J2347,SorP!$B$1:$B$5661,0)),"",INDIRECT("'SorP'!$A$"&amp;MATCH($J2347,SorP!$B$1:$B$5661,0))))</f>
        <v/>
      </c>
      <c r="U2347" s="169"/>
      <c r="V2347" s="170" t="e">
        <f>IF(C2347="",NA(),MATCH($B2347&amp;$C2347,'Smelter Look-up'!$J:$J,0))</f>
        <v>#N/A</v>
      </c>
      <c r="X2347" s="171">
        <f t="shared" ca="1" si="111"/>
        <v>0</v>
      </c>
      <c r="AB2347" s="171" t="str">
        <f t="shared" si="112"/>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3"/>
        <v/>
      </c>
      <c r="T2348" s="156" t="str">
        <f ca="1">IF(B2348="","",IF(ISERROR(MATCH($J2348,SorP!$B$1:$B$5661,0)),"",INDIRECT("'SorP'!$A$"&amp;MATCH($J2348,SorP!$B$1:$B$5661,0))))</f>
        <v/>
      </c>
      <c r="U2348" s="169"/>
      <c r="V2348" s="170" t="e">
        <f>IF(C2348="",NA(),MATCH($B2348&amp;$C2348,'Smelter Look-up'!$J:$J,0))</f>
        <v>#N/A</v>
      </c>
      <c r="X2348" s="171">
        <f t="shared" ca="1" si="111"/>
        <v>0</v>
      </c>
      <c r="AB2348" s="171" t="str">
        <f t="shared" si="112"/>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3"/>
        <v/>
      </c>
      <c r="T2349" s="156" t="str">
        <f ca="1">IF(B2349="","",IF(ISERROR(MATCH($J2349,SorP!$B$1:$B$5661,0)),"",INDIRECT("'SorP'!$A$"&amp;MATCH($J2349,SorP!$B$1:$B$5661,0))))</f>
        <v/>
      </c>
      <c r="U2349" s="169"/>
      <c r="V2349" s="170" t="e">
        <f>IF(C2349="",NA(),MATCH($B2349&amp;$C2349,'Smelter Look-up'!$J:$J,0))</f>
        <v>#N/A</v>
      </c>
      <c r="X2349" s="171">
        <f t="shared" ca="1" si="111"/>
        <v>0</v>
      </c>
      <c r="AB2349" s="171" t="str">
        <f t="shared" si="112"/>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3"/>
        <v/>
      </c>
      <c r="T2350" s="156" t="str">
        <f ca="1">IF(B2350="","",IF(ISERROR(MATCH($J2350,SorP!$B$1:$B$5661,0)),"",INDIRECT("'SorP'!$A$"&amp;MATCH($J2350,SorP!$B$1:$B$5661,0))))</f>
        <v/>
      </c>
      <c r="U2350" s="169"/>
      <c r="V2350" s="170" t="e">
        <f>IF(C2350="",NA(),MATCH($B2350&amp;$C2350,'Smelter Look-up'!$J:$J,0))</f>
        <v>#N/A</v>
      </c>
      <c r="X2350" s="171">
        <f t="shared" ca="1" si="111"/>
        <v>0</v>
      </c>
      <c r="AB2350" s="171" t="str">
        <f t="shared" si="112"/>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3"/>
        <v/>
      </c>
      <c r="T2351" s="156" t="str">
        <f ca="1">IF(B2351="","",IF(ISERROR(MATCH($J2351,SorP!$B$1:$B$5661,0)),"",INDIRECT("'SorP'!$A$"&amp;MATCH($J2351,SorP!$B$1:$B$5661,0))))</f>
        <v/>
      </c>
      <c r="U2351" s="169"/>
      <c r="V2351" s="170" t="e">
        <f>IF(C2351="",NA(),MATCH($B2351&amp;$C2351,'Smelter Look-up'!$J:$J,0))</f>
        <v>#N/A</v>
      </c>
      <c r="X2351" s="171">
        <f t="shared" ca="1" si="111"/>
        <v>0</v>
      </c>
      <c r="AB2351" s="171" t="str">
        <f t="shared" si="112"/>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3"/>
        <v/>
      </c>
      <c r="T2352" s="156" t="str">
        <f ca="1">IF(B2352="","",IF(ISERROR(MATCH($J2352,SorP!$B$1:$B$5661,0)),"",INDIRECT("'SorP'!$A$"&amp;MATCH($J2352,SorP!$B$1:$B$5661,0))))</f>
        <v/>
      </c>
      <c r="U2352" s="169"/>
      <c r="V2352" s="170" t="e">
        <f>IF(C2352="",NA(),MATCH($B2352&amp;$C2352,'Smelter Look-up'!$J:$J,0))</f>
        <v>#N/A</v>
      </c>
      <c r="X2352" s="171">
        <f t="shared" ca="1" si="111"/>
        <v>0</v>
      </c>
      <c r="AB2352" s="171" t="str">
        <f t="shared" si="112"/>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3"/>
        <v/>
      </c>
      <c r="T2353" s="156" t="str">
        <f ca="1">IF(B2353="","",IF(ISERROR(MATCH($J2353,SorP!$B$1:$B$5661,0)),"",INDIRECT("'SorP'!$A$"&amp;MATCH($J2353,SorP!$B$1:$B$5661,0))))</f>
        <v/>
      </c>
      <c r="U2353" s="169"/>
      <c r="V2353" s="170" t="e">
        <f>IF(C2353="",NA(),MATCH($B2353&amp;$C2353,'Smelter Look-up'!$J:$J,0))</f>
        <v>#N/A</v>
      </c>
      <c r="X2353" s="171">
        <f t="shared" ca="1" si="111"/>
        <v>0</v>
      </c>
      <c r="AB2353" s="171" t="str">
        <f t="shared" si="112"/>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3"/>
        <v/>
      </c>
      <c r="T2354" s="156" t="str">
        <f ca="1">IF(B2354="","",IF(ISERROR(MATCH($J2354,SorP!$B$1:$B$5661,0)),"",INDIRECT("'SorP'!$A$"&amp;MATCH($J2354,SorP!$B$1:$B$5661,0))))</f>
        <v/>
      </c>
      <c r="U2354" s="169"/>
      <c r="V2354" s="170" t="e">
        <f>IF(C2354="",NA(),MATCH($B2354&amp;$C2354,'Smelter Look-up'!$J:$J,0))</f>
        <v>#N/A</v>
      </c>
      <c r="X2354" s="171">
        <f t="shared" ca="1" si="111"/>
        <v>0</v>
      </c>
      <c r="AB2354" s="171" t="str">
        <f t="shared" si="112"/>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3"/>
        <v/>
      </c>
      <c r="T2355" s="156" t="str">
        <f ca="1">IF(B2355="","",IF(ISERROR(MATCH($J2355,SorP!$B$1:$B$5661,0)),"",INDIRECT("'SorP'!$A$"&amp;MATCH($J2355,SorP!$B$1:$B$5661,0))))</f>
        <v/>
      </c>
      <c r="U2355" s="169"/>
      <c r="V2355" s="170" t="e">
        <f>IF(C2355="",NA(),MATCH($B2355&amp;$C2355,'Smelter Look-up'!$J:$J,0))</f>
        <v>#N/A</v>
      </c>
      <c r="X2355" s="171">
        <f t="shared" ca="1" si="111"/>
        <v>0</v>
      </c>
      <c r="AB2355" s="171" t="str">
        <f t="shared" si="112"/>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3"/>
        <v/>
      </c>
      <c r="T2356" s="156" t="str">
        <f ca="1">IF(B2356="","",IF(ISERROR(MATCH($J2356,SorP!$B$1:$B$5661,0)),"",INDIRECT("'SorP'!$A$"&amp;MATCH($J2356,SorP!$B$1:$B$5661,0))))</f>
        <v/>
      </c>
      <c r="U2356" s="169"/>
      <c r="V2356" s="170" t="e">
        <f>IF(C2356="",NA(),MATCH($B2356&amp;$C2356,'Smelter Look-up'!$J:$J,0))</f>
        <v>#N/A</v>
      </c>
      <c r="X2356" s="171">
        <f t="shared" ca="1" si="111"/>
        <v>0</v>
      </c>
      <c r="AB2356" s="171" t="str">
        <f t="shared" si="112"/>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3"/>
        <v/>
      </c>
      <c r="T2357" s="156" t="str">
        <f ca="1">IF(B2357="","",IF(ISERROR(MATCH($J2357,SorP!$B$1:$B$5661,0)),"",INDIRECT("'SorP'!$A$"&amp;MATCH($J2357,SorP!$B$1:$B$5661,0))))</f>
        <v/>
      </c>
      <c r="U2357" s="169"/>
      <c r="V2357" s="170" t="e">
        <f>IF(C2357="",NA(),MATCH($B2357&amp;$C2357,'Smelter Look-up'!$J:$J,0))</f>
        <v>#N/A</v>
      </c>
      <c r="X2357" s="171">
        <f t="shared" ca="1" si="111"/>
        <v>0</v>
      </c>
      <c r="AB2357" s="171" t="str">
        <f t="shared" si="112"/>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3"/>
        <v/>
      </c>
      <c r="T2358" s="156" t="str">
        <f ca="1">IF(B2358="","",IF(ISERROR(MATCH($J2358,SorP!$B$1:$B$5661,0)),"",INDIRECT("'SorP'!$A$"&amp;MATCH($J2358,SorP!$B$1:$B$5661,0))))</f>
        <v/>
      </c>
      <c r="U2358" s="169"/>
      <c r="V2358" s="170" t="e">
        <f>IF(C2358="",NA(),MATCH($B2358&amp;$C2358,'Smelter Look-up'!$J:$J,0))</f>
        <v>#N/A</v>
      </c>
      <c r="X2358" s="171">
        <f t="shared" ca="1" si="111"/>
        <v>0</v>
      </c>
      <c r="AB2358" s="171" t="str">
        <f t="shared" si="112"/>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3"/>
        <v/>
      </c>
      <c r="T2359" s="156" t="str">
        <f ca="1">IF(B2359="","",IF(ISERROR(MATCH($J2359,SorP!$B$1:$B$5661,0)),"",INDIRECT("'SorP'!$A$"&amp;MATCH($J2359,SorP!$B$1:$B$5661,0))))</f>
        <v/>
      </c>
      <c r="U2359" s="169"/>
      <c r="V2359" s="170" t="e">
        <f>IF(C2359="",NA(),MATCH($B2359&amp;$C2359,'Smelter Look-up'!$J:$J,0))</f>
        <v>#N/A</v>
      </c>
      <c r="X2359" s="171">
        <f t="shared" ca="1" si="111"/>
        <v>0</v>
      </c>
      <c r="AB2359" s="171" t="str">
        <f t="shared" si="112"/>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3"/>
        <v/>
      </c>
      <c r="T2360" s="156" t="str">
        <f ca="1">IF(B2360="","",IF(ISERROR(MATCH($J2360,SorP!$B$1:$B$5661,0)),"",INDIRECT("'SorP'!$A$"&amp;MATCH($J2360,SorP!$B$1:$B$5661,0))))</f>
        <v/>
      </c>
      <c r="U2360" s="169"/>
      <c r="V2360" s="170" t="e">
        <f>IF(C2360="",NA(),MATCH($B2360&amp;$C2360,'Smelter Look-up'!$J:$J,0))</f>
        <v>#N/A</v>
      </c>
      <c r="X2360" s="171">
        <f t="shared" ca="1" si="111"/>
        <v>0</v>
      </c>
      <c r="AB2360" s="171" t="str">
        <f t="shared" si="112"/>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3"/>
        <v/>
      </c>
      <c r="T2361" s="156" t="str">
        <f ca="1">IF(B2361="","",IF(ISERROR(MATCH($J2361,SorP!$B$1:$B$5661,0)),"",INDIRECT("'SorP'!$A$"&amp;MATCH($J2361,SorP!$B$1:$B$5661,0))))</f>
        <v/>
      </c>
      <c r="U2361" s="169"/>
      <c r="V2361" s="170" t="e">
        <f>IF(C2361="",NA(),MATCH($B2361&amp;$C2361,'Smelter Look-up'!$J:$J,0))</f>
        <v>#N/A</v>
      </c>
      <c r="X2361" s="171">
        <f t="shared" ca="1" si="111"/>
        <v>0</v>
      </c>
      <c r="AB2361" s="171" t="str">
        <f t="shared" si="112"/>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3"/>
        <v/>
      </c>
      <c r="T2362" s="156" t="str">
        <f ca="1">IF(B2362="","",IF(ISERROR(MATCH($J2362,SorP!$B$1:$B$5661,0)),"",INDIRECT("'SorP'!$A$"&amp;MATCH($J2362,SorP!$B$1:$B$5661,0))))</f>
        <v/>
      </c>
      <c r="U2362" s="169"/>
      <c r="V2362" s="170" t="e">
        <f>IF(C2362="",NA(),MATCH($B2362&amp;$C2362,'Smelter Look-up'!$J:$J,0))</f>
        <v>#N/A</v>
      </c>
      <c r="X2362" s="171">
        <f t="shared" ca="1" si="111"/>
        <v>0</v>
      </c>
      <c r="AB2362" s="171" t="str">
        <f t="shared" si="112"/>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3"/>
        <v/>
      </c>
      <c r="T2363" s="156" t="str">
        <f ca="1">IF(B2363="","",IF(ISERROR(MATCH($J2363,SorP!$B$1:$B$5661,0)),"",INDIRECT("'SorP'!$A$"&amp;MATCH($J2363,SorP!$B$1:$B$5661,0))))</f>
        <v/>
      </c>
      <c r="U2363" s="169"/>
      <c r="V2363" s="170" t="e">
        <f>IF(C2363="",NA(),MATCH($B2363&amp;$C2363,'Smelter Look-up'!$J:$J,0))</f>
        <v>#N/A</v>
      </c>
      <c r="X2363" s="171">
        <f t="shared" ca="1" si="111"/>
        <v>0</v>
      </c>
      <c r="AB2363" s="171" t="str">
        <f t="shared" si="112"/>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3"/>
        <v/>
      </c>
      <c r="T2364" s="156" t="str">
        <f ca="1">IF(B2364="","",IF(ISERROR(MATCH($J2364,SorP!$B$1:$B$5661,0)),"",INDIRECT("'SorP'!$A$"&amp;MATCH($J2364,SorP!$B$1:$B$5661,0))))</f>
        <v/>
      </c>
      <c r="U2364" s="169"/>
      <c r="V2364" s="170" t="e">
        <f>IF(C2364="",NA(),MATCH($B2364&amp;$C2364,'Smelter Look-up'!$J:$J,0))</f>
        <v>#N/A</v>
      </c>
      <c r="X2364" s="171">
        <f t="shared" ca="1" si="111"/>
        <v>0</v>
      </c>
      <c r="AB2364" s="171" t="str">
        <f t="shared" si="112"/>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3"/>
        <v/>
      </c>
      <c r="T2365" s="156" t="str">
        <f ca="1">IF(B2365="","",IF(ISERROR(MATCH($J2365,SorP!$B$1:$B$5661,0)),"",INDIRECT("'SorP'!$A$"&amp;MATCH($J2365,SorP!$B$1:$B$5661,0))))</f>
        <v/>
      </c>
      <c r="U2365" s="169"/>
      <c r="V2365" s="170" t="e">
        <f>IF(C2365="",NA(),MATCH($B2365&amp;$C2365,'Smelter Look-up'!$J:$J,0))</f>
        <v>#N/A</v>
      </c>
      <c r="X2365" s="171">
        <f t="shared" ca="1" si="111"/>
        <v>0</v>
      </c>
      <c r="AB2365" s="171" t="str">
        <f t="shared" si="112"/>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3"/>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ref="X2406:X2469" ca="1" si="114">IF(AND(C2406="Smelter not listed",OR(LEN(D2406)=0,LEN(E2406)=0)),1,0)</f>
        <v>0</v>
      </c>
      <c r="AB2406" s="171" t="str">
        <f t="shared" ref="AB2406:AB2469" si="115">B2406&amp;C2406</f>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ref="S2407:S2472" ca="1" si="116">IF(B2407="","",IF(ISERROR(MATCH($E2407,CL,0)),"Unknown",INDIRECT("'C'!$A$"&amp;MATCH($E2407,CL,0)+1)))</f>
        <v/>
      </c>
      <c r="T2407" s="156" t="str">
        <f ca="1">IF(B2407="","",IF(ISERROR(MATCH($J2407,SorP!$B$1:$B$5661,0)),"",INDIRECT("'SorP'!$A$"&amp;MATCH($J2407,SorP!$B$1:$B$5661,0))))</f>
        <v/>
      </c>
      <c r="U2407" s="169"/>
      <c r="V2407" s="170" t="e">
        <f>IF(C2407="",NA(),MATCH($B2407&amp;$C2407,'Smelter Look-up'!$J:$J,0))</f>
        <v>#N/A</v>
      </c>
      <c r="X2407" s="171">
        <f t="shared" ca="1" si="114"/>
        <v>0</v>
      </c>
      <c r="AB2407" s="171" t="str">
        <f t="shared" si="115"/>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6"/>
        <v/>
      </c>
      <c r="T2408" s="156" t="str">
        <f ca="1">IF(B2408="","",IF(ISERROR(MATCH($J2408,SorP!$B$1:$B$5661,0)),"",INDIRECT("'SorP'!$A$"&amp;MATCH($J2408,SorP!$B$1:$B$5661,0))))</f>
        <v/>
      </c>
      <c r="U2408" s="169"/>
      <c r="V2408" s="170" t="e">
        <f>IF(C2408="",NA(),MATCH($B2408&amp;$C2408,'Smelter Look-up'!$J:$J,0))</f>
        <v>#N/A</v>
      </c>
      <c r="X2408" s="171">
        <f t="shared" ca="1" si="114"/>
        <v>0</v>
      </c>
      <c r="AB2408" s="171" t="str">
        <f t="shared" si="115"/>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6"/>
        <v/>
      </c>
      <c r="T2409" s="156" t="str">
        <f ca="1">IF(B2409="","",IF(ISERROR(MATCH($J2409,SorP!$B$1:$B$5661,0)),"",INDIRECT("'SorP'!$A$"&amp;MATCH($J2409,SorP!$B$1:$B$5661,0))))</f>
        <v/>
      </c>
      <c r="U2409" s="169"/>
      <c r="V2409" s="170" t="e">
        <f>IF(C2409="",NA(),MATCH($B2409&amp;$C2409,'Smelter Look-up'!$J:$J,0))</f>
        <v>#N/A</v>
      </c>
      <c r="X2409" s="171">
        <f t="shared" ca="1" si="114"/>
        <v>0</v>
      </c>
      <c r="AB2409" s="171" t="str">
        <f t="shared" si="115"/>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6"/>
        <v/>
      </c>
      <c r="T2410" s="156" t="str">
        <f ca="1">IF(B2410="","",IF(ISERROR(MATCH($J2410,SorP!$B$1:$B$5661,0)),"",INDIRECT("'SorP'!$A$"&amp;MATCH($J2410,SorP!$B$1:$B$5661,0))))</f>
        <v/>
      </c>
      <c r="U2410" s="169"/>
      <c r="V2410" s="170" t="e">
        <f>IF(C2410="",NA(),MATCH($B2410&amp;$C2410,'Smelter Look-up'!$J:$J,0))</f>
        <v>#N/A</v>
      </c>
      <c r="X2410" s="171">
        <f t="shared" ca="1" si="114"/>
        <v>0</v>
      </c>
      <c r="AB2410" s="171" t="str">
        <f t="shared" si="115"/>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6"/>
        <v/>
      </c>
      <c r="T2411" s="156" t="str">
        <f ca="1">IF(B2411="","",IF(ISERROR(MATCH($J2411,SorP!$B$1:$B$5661,0)),"",INDIRECT("'SorP'!$A$"&amp;MATCH($J2411,SorP!$B$1:$B$5661,0))))</f>
        <v/>
      </c>
      <c r="U2411" s="169"/>
      <c r="V2411" s="170" t="e">
        <f>IF(C2411="",NA(),MATCH($B2411&amp;$C2411,'Smelter Look-up'!$J:$J,0))</f>
        <v>#N/A</v>
      </c>
      <c r="X2411" s="171">
        <f t="shared" ca="1" si="114"/>
        <v>0</v>
      </c>
      <c r="AB2411" s="171" t="str">
        <f t="shared" si="115"/>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6"/>
        <v/>
      </c>
      <c r="T2412" s="156" t="str">
        <f ca="1">IF(B2412="","",IF(ISERROR(MATCH($J2412,SorP!$B$1:$B$5661,0)),"",INDIRECT("'SorP'!$A$"&amp;MATCH($J2412,SorP!$B$1:$B$5661,0))))</f>
        <v/>
      </c>
      <c r="U2412" s="169"/>
      <c r="V2412" s="170" t="e">
        <f>IF(C2412="",NA(),MATCH($B2412&amp;$C2412,'Smelter Look-up'!$J:$J,0))</f>
        <v>#N/A</v>
      </c>
      <c r="X2412" s="171">
        <f t="shared" ca="1" si="114"/>
        <v>0</v>
      </c>
      <c r="AB2412" s="171" t="str">
        <f t="shared" si="115"/>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6"/>
        <v/>
      </c>
      <c r="T2413" s="156" t="str">
        <f ca="1">IF(B2413="","",IF(ISERROR(MATCH($J2413,SorP!$B$1:$B$5661,0)),"",INDIRECT("'SorP'!$A$"&amp;MATCH($J2413,SorP!$B$1:$B$5661,0))))</f>
        <v/>
      </c>
      <c r="U2413" s="169"/>
      <c r="V2413" s="170" t="e">
        <f>IF(C2413="",NA(),MATCH($B2413&amp;$C2413,'Smelter Look-up'!$J:$J,0))</f>
        <v>#N/A</v>
      </c>
      <c r="X2413" s="171">
        <f t="shared" ca="1" si="114"/>
        <v>0</v>
      </c>
      <c r="AB2413" s="171" t="str">
        <f t="shared" si="115"/>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6"/>
        <v/>
      </c>
      <c r="T2414" s="156" t="str">
        <f ca="1">IF(B2414="","",IF(ISERROR(MATCH($J2414,SorP!$B$1:$B$5661,0)),"",INDIRECT("'SorP'!$A$"&amp;MATCH($J2414,SorP!$B$1:$B$5661,0))))</f>
        <v/>
      </c>
      <c r="U2414" s="169"/>
      <c r="V2414" s="170" t="e">
        <f>IF(C2414="",NA(),MATCH($B2414&amp;$C2414,'Smelter Look-up'!$J:$J,0))</f>
        <v>#N/A</v>
      </c>
      <c r="X2414" s="171">
        <f t="shared" ca="1" si="114"/>
        <v>0</v>
      </c>
      <c r="AB2414" s="171" t="str">
        <f t="shared" si="115"/>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6"/>
        <v/>
      </c>
      <c r="T2415" s="156" t="str">
        <f ca="1">IF(B2415="","",IF(ISERROR(MATCH($J2415,SorP!$B$1:$B$5661,0)),"",INDIRECT("'SorP'!$A$"&amp;MATCH($J2415,SorP!$B$1:$B$5661,0))))</f>
        <v/>
      </c>
      <c r="U2415" s="169"/>
      <c r="V2415" s="170" t="e">
        <f>IF(C2415="",NA(),MATCH($B2415&amp;$C2415,'Smelter Look-up'!$J:$J,0))</f>
        <v>#N/A</v>
      </c>
      <c r="X2415" s="171">
        <f t="shared" ca="1" si="114"/>
        <v>0</v>
      </c>
      <c r="AB2415" s="171" t="str">
        <f t="shared" si="115"/>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6"/>
        <v/>
      </c>
      <c r="T2416" s="156" t="str">
        <f ca="1">IF(B2416="","",IF(ISERROR(MATCH($J2416,SorP!$B$1:$B$5661,0)),"",INDIRECT("'SorP'!$A$"&amp;MATCH($J2416,SorP!$B$1:$B$5661,0))))</f>
        <v/>
      </c>
      <c r="U2416" s="169"/>
      <c r="V2416" s="170" t="e">
        <f>IF(C2416="",NA(),MATCH($B2416&amp;$C2416,'Smelter Look-up'!$J:$J,0))</f>
        <v>#N/A</v>
      </c>
      <c r="X2416" s="171">
        <f t="shared" ca="1" si="114"/>
        <v>0</v>
      </c>
      <c r="AB2416" s="171" t="str">
        <f t="shared" si="115"/>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6"/>
        <v/>
      </c>
      <c r="T2417" s="156" t="str">
        <f ca="1">IF(B2417="","",IF(ISERROR(MATCH($J2417,SorP!$B$1:$B$5661,0)),"",INDIRECT("'SorP'!$A$"&amp;MATCH($J2417,SorP!$B$1:$B$5661,0))))</f>
        <v/>
      </c>
      <c r="U2417" s="169"/>
      <c r="V2417" s="170" t="e">
        <f>IF(C2417="",NA(),MATCH($B2417&amp;$C2417,'Smelter Look-up'!$J:$J,0))</f>
        <v>#N/A</v>
      </c>
      <c r="X2417" s="171">
        <f t="shared" ca="1" si="114"/>
        <v>0</v>
      </c>
      <c r="AB2417" s="171" t="str">
        <f t="shared" si="115"/>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6"/>
        <v/>
      </c>
      <c r="T2418" s="156" t="str">
        <f ca="1">IF(B2418="","",IF(ISERROR(MATCH($J2418,SorP!$B$1:$B$5661,0)),"",INDIRECT("'SorP'!$A$"&amp;MATCH($J2418,SorP!$B$1:$B$5661,0))))</f>
        <v/>
      </c>
      <c r="U2418" s="169"/>
      <c r="V2418" s="170" t="e">
        <f>IF(C2418="",NA(),MATCH($B2418&amp;$C2418,'Smelter Look-up'!$J:$J,0))</f>
        <v>#N/A</v>
      </c>
      <c r="X2418" s="171">
        <f t="shared" ca="1" si="114"/>
        <v>0</v>
      </c>
      <c r="AB2418" s="171" t="str">
        <f t="shared" si="115"/>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6"/>
        <v/>
      </c>
      <c r="T2419" s="156" t="str">
        <f ca="1">IF(B2419="","",IF(ISERROR(MATCH($J2419,SorP!$B$1:$B$5661,0)),"",INDIRECT("'SorP'!$A$"&amp;MATCH($J2419,SorP!$B$1:$B$5661,0))))</f>
        <v/>
      </c>
      <c r="U2419" s="169"/>
      <c r="V2419" s="170" t="e">
        <f>IF(C2419="",NA(),MATCH($B2419&amp;$C2419,'Smelter Look-up'!$J:$J,0))</f>
        <v>#N/A</v>
      </c>
      <c r="X2419" s="171">
        <f t="shared" ca="1" si="114"/>
        <v>0</v>
      </c>
      <c r="AB2419" s="171" t="str">
        <f t="shared" si="115"/>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6"/>
        <v/>
      </c>
      <c r="T2420" s="156" t="str">
        <f ca="1">IF(B2420="","",IF(ISERROR(MATCH($J2420,SorP!$B$1:$B$5661,0)),"",INDIRECT("'SorP'!$A$"&amp;MATCH($J2420,SorP!$B$1:$B$5661,0))))</f>
        <v/>
      </c>
      <c r="U2420" s="169"/>
      <c r="V2420" s="170" t="e">
        <f>IF(C2420="",NA(),MATCH($B2420&amp;$C2420,'Smelter Look-up'!$J:$J,0))</f>
        <v>#N/A</v>
      </c>
      <c r="X2420" s="171">
        <f t="shared" ca="1" si="114"/>
        <v>0</v>
      </c>
      <c r="AB2420" s="171" t="str">
        <f t="shared" si="115"/>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6"/>
        <v/>
      </c>
      <c r="T2421" s="156" t="str">
        <f ca="1">IF(B2421="","",IF(ISERROR(MATCH($J2421,SorP!$B$1:$B$5661,0)),"",INDIRECT("'SorP'!$A$"&amp;MATCH($J2421,SorP!$B$1:$B$5661,0))))</f>
        <v/>
      </c>
      <c r="U2421" s="169"/>
      <c r="V2421" s="170" t="e">
        <f>IF(C2421="",NA(),MATCH($B2421&amp;$C2421,'Smelter Look-up'!$J:$J,0))</f>
        <v>#N/A</v>
      </c>
      <c r="X2421" s="171">
        <f t="shared" ca="1" si="114"/>
        <v>0</v>
      </c>
      <c r="AB2421" s="171" t="str">
        <f t="shared" si="115"/>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6"/>
        <v/>
      </c>
      <c r="T2422" s="156" t="str">
        <f ca="1">IF(B2422="","",IF(ISERROR(MATCH($J2422,SorP!$B$1:$B$5661,0)),"",INDIRECT("'SorP'!$A$"&amp;MATCH($J2422,SorP!$B$1:$B$5661,0))))</f>
        <v/>
      </c>
      <c r="U2422" s="169"/>
      <c r="V2422" s="170" t="e">
        <f>IF(C2422="",NA(),MATCH($B2422&amp;$C2422,'Smelter Look-up'!$J:$J,0))</f>
        <v>#N/A</v>
      </c>
      <c r="X2422" s="171">
        <f t="shared" ca="1" si="114"/>
        <v>0</v>
      </c>
      <c r="AB2422" s="171" t="str">
        <f t="shared" si="115"/>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6"/>
        <v/>
      </c>
      <c r="T2423" s="156" t="str">
        <f ca="1">IF(B2423="","",IF(ISERROR(MATCH($J2423,SorP!$B$1:$B$5661,0)),"",INDIRECT("'SorP'!$A$"&amp;MATCH($J2423,SorP!$B$1:$B$5661,0))))</f>
        <v/>
      </c>
      <c r="U2423" s="169"/>
      <c r="V2423" s="170" t="e">
        <f>IF(C2423="",NA(),MATCH($B2423&amp;$C2423,'Smelter Look-up'!$J:$J,0))</f>
        <v>#N/A</v>
      </c>
      <c r="X2423" s="171">
        <f t="shared" ca="1" si="114"/>
        <v>0</v>
      </c>
      <c r="AB2423" s="171" t="str">
        <f t="shared" si="115"/>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6"/>
        <v/>
      </c>
      <c r="T2424" s="156" t="str">
        <f ca="1">IF(B2424="","",IF(ISERROR(MATCH($J2424,SorP!$B$1:$B$5661,0)),"",INDIRECT("'SorP'!$A$"&amp;MATCH($J2424,SorP!$B$1:$B$5661,0))))</f>
        <v/>
      </c>
      <c r="U2424" s="169"/>
      <c r="V2424" s="170" t="e">
        <f>IF(C2424="",NA(),MATCH($B2424&amp;$C2424,'Smelter Look-up'!$J:$J,0))</f>
        <v>#N/A</v>
      </c>
      <c r="X2424" s="171">
        <f t="shared" ca="1" si="114"/>
        <v>0</v>
      </c>
      <c r="AB2424" s="171" t="str">
        <f t="shared" si="115"/>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6"/>
        <v/>
      </c>
      <c r="T2425" s="156" t="str">
        <f ca="1">IF(B2425="","",IF(ISERROR(MATCH($J2425,SorP!$B$1:$B$5661,0)),"",INDIRECT("'SorP'!$A$"&amp;MATCH($J2425,SorP!$B$1:$B$5661,0))))</f>
        <v/>
      </c>
      <c r="U2425" s="169"/>
      <c r="V2425" s="170" t="e">
        <f>IF(C2425="",NA(),MATCH($B2425&amp;$C2425,'Smelter Look-up'!$J:$J,0))</f>
        <v>#N/A</v>
      </c>
      <c r="X2425" s="171">
        <f t="shared" ca="1" si="114"/>
        <v>0</v>
      </c>
      <c r="AB2425" s="171" t="str">
        <f t="shared" si="115"/>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6"/>
        <v/>
      </c>
      <c r="T2426" s="156" t="str">
        <f ca="1">IF(B2426="","",IF(ISERROR(MATCH($J2426,SorP!$B$1:$B$5661,0)),"",INDIRECT("'SorP'!$A$"&amp;MATCH($J2426,SorP!$B$1:$B$5661,0))))</f>
        <v/>
      </c>
      <c r="U2426" s="169"/>
      <c r="V2426" s="170" t="e">
        <f>IF(C2426="",NA(),MATCH($B2426&amp;$C2426,'Smelter Look-up'!$J:$J,0))</f>
        <v>#N/A</v>
      </c>
      <c r="X2426" s="171">
        <f t="shared" ca="1" si="114"/>
        <v>0</v>
      </c>
      <c r="AB2426" s="171" t="str">
        <f t="shared" si="115"/>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6"/>
        <v/>
      </c>
      <c r="T2427" s="156" t="str">
        <f ca="1">IF(B2427="","",IF(ISERROR(MATCH($J2427,SorP!$B$1:$B$5661,0)),"",INDIRECT("'SorP'!$A$"&amp;MATCH($J2427,SorP!$B$1:$B$5661,0))))</f>
        <v/>
      </c>
      <c r="U2427" s="169"/>
      <c r="V2427" s="170" t="e">
        <f>IF(C2427="",NA(),MATCH($B2427&amp;$C2427,'Smelter Look-up'!$J:$J,0))</f>
        <v>#N/A</v>
      </c>
      <c r="X2427" s="171">
        <f t="shared" ca="1" si="114"/>
        <v>0</v>
      </c>
      <c r="AB2427" s="171" t="str">
        <f t="shared" si="115"/>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6"/>
        <v/>
      </c>
      <c r="T2428" s="156" t="str">
        <f ca="1">IF(B2428="","",IF(ISERROR(MATCH($J2428,SorP!$B$1:$B$5661,0)),"",INDIRECT("'SorP'!$A$"&amp;MATCH($J2428,SorP!$B$1:$B$5661,0))))</f>
        <v/>
      </c>
      <c r="U2428" s="169"/>
      <c r="V2428" s="170" t="e">
        <f>IF(C2428="",NA(),MATCH($B2428&amp;$C2428,'Smelter Look-up'!$J:$J,0))</f>
        <v>#N/A</v>
      </c>
      <c r="X2428" s="171">
        <f t="shared" ca="1" si="114"/>
        <v>0</v>
      </c>
      <c r="AB2428" s="171" t="str">
        <f t="shared" si="115"/>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6"/>
        <v/>
      </c>
      <c r="T2429" s="156" t="str">
        <f ca="1">IF(B2429="","",IF(ISERROR(MATCH($J2429,SorP!$B$1:$B$5661,0)),"",INDIRECT("'SorP'!$A$"&amp;MATCH($J2429,SorP!$B$1:$B$5661,0))))</f>
        <v/>
      </c>
      <c r="U2429" s="169"/>
      <c r="V2429" s="170" t="e">
        <f>IF(C2429="",NA(),MATCH($B2429&amp;$C2429,'Smelter Look-up'!$J:$J,0))</f>
        <v>#N/A</v>
      </c>
      <c r="X2429" s="171">
        <f t="shared" ca="1" si="114"/>
        <v>0</v>
      </c>
      <c r="AB2429" s="171" t="str">
        <f t="shared" si="115"/>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6"/>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35"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35"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35"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35"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35"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35"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ref="X2470:X2475" ca="1" si="117">IF(AND(C2470="Smelter not listed",OR(LEN(D2470)=0,LEN(E2470)=0)),1,0)</f>
        <v>0</v>
      </c>
      <c r="AB2470" s="171" t="str">
        <f t="shared" ref="AB2470:AB2475" si="118">B2470&amp;C2470</f>
        <v/>
      </c>
    </row>
    <row r="2471" spans="1:35"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7"/>
        <v>0</v>
      </c>
      <c r="AB2471" s="171" t="str">
        <f t="shared" si="118"/>
        <v/>
      </c>
    </row>
    <row r="2472" spans="1:35"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7"/>
        <v>0</v>
      </c>
      <c r="AB2472" s="171" t="str">
        <f t="shared" si="118"/>
        <v/>
      </c>
    </row>
    <row r="2473" spans="1:35" ht="20.25">
      <c r="A2473" s="207"/>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210"/>
      <c r="L2473" s="210"/>
      <c r="M2473" s="210"/>
      <c r="N2473" s="210"/>
      <c r="O2473" s="210"/>
      <c r="P2473" s="211"/>
      <c r="Q2473" s="212"/>
      <c r="R2473" s="150" t="str">
        <f ca="1">IF(ISERROR($V2473),"",OFFSET('Smelter Look-up'!$C$4,$V2473-4,0)&amp;"")</f>
        <v/>
      </c>
      <c r="S2473" s="156" t="str">
        <f t="shared" ref="S2473:S2474" ca="1" si="119">IF(B2473="","",IF(ISERROR(MATCH($E2473,CL,0)),"Unknown",INDIRECT("'C'!$A$"&amp;MATCH($E2473,CL,0)+1)))</f>
        <v/>
      </c>
      <c r="T2473" s="156" t="str">
        <f ca="1">IF(B2473="","",IF(ISERROR(MATCH($J2473,SorP!$B$1:$B$5661,0)),"",INDIRECT("'SorP'!$A$"&amp;MATCH($J2473,SorP!$B$1:$B$5661,0))))</f>
        <v/>
      </c>
      <c r="U2473" s="169"/>
      <c r="V2473" s="170" t="e">
        <f>IF(C2473="",NA(),MATCH($B2473&amp;$C2473,'Smelter Look-up'!$J:$J,0))</f>
        <v>#N/A</v>
      </c>
      <c r="W2473" s="171"/>
      <c r="X2473" s="171">
        <f t="shared" ca="1" si="117"/>
        <v>0</v>
      </c>
      <c r="Y2473" s="171"/>
      <c r="Z2473" s="171"/>
      <c r="AA2473" s="171"/>
      <c r="AB2473" s="171" t="str">
        <f t="shared" si="118"/>
        <v/>
      </c>
      <c r="AC2473" s="171"/>
      <c r="AD2473" s="171"/>
      <c r="AE2473" s="171"/>
      <c r="AF2473" s="171"/>
      <c r="AG2473" s="171"/>
      <c r="AH2473" s="171"/>
      <c r="AI2473" s="171"/>
    </row>
    <row r="2474" spans="1:35" ht="20.25">
      <c r="A2474" s="156"/>
      <c r="B2474" s="239" t="str">
        <f>IF(LEN(A2474)=0,"",INDEX('Smelter Look-up'!$A:$A,MATCH($A2474,'Smelter Look-up'!$E:$E,0)))</f>
        <v/>
      </c>
      <c r="C2474" s="153" t="str">
        <f>IF(LEN(A2474)=0,"",INDEX('Smelter Look-up'!$C:$C,MATCH($A2474,'Smelter Look-up'!$E:$E,0)))</f>
        <v/>
      </c>
      <c r="D2474" s="239"/>
      <c r="E2474" s="239" t="str">
        <f ca="1">IF(ISERROR($V2474),"",OFFSET('Smelter Look-up'!$D$4,$V2474-4,0)&amp;"")</f>
        <v/>
      </c>
      <c r="F2474" s="239" t="str">
        <f ca="1">IF(ISERROR($V2474),"",OFFSET('Smelter Look-up'!$E$4,$V2474-4,0))</f>
        <v/>
      </c>
      <c r="G2474" s="239" t="str">
        <f ca="1">IF(C2474=$X$4,"Enter smelter details",IF(ISERROR($V2474),"",OFFSET('Smelter Look-up'!$F$4,$V2474-4,0)))</f>
        <v/>
      </c>
      <c r="H2474" s="240" t="str">
        <f ca="1">IF(ISERROR($V2474),"",OFFSET('Smelter Look-up'!$G$4,$V2474-4,0))</f>
        <v/>
      </c>
      <c r="I2474" s="241" t="str">
        <f ca="1">IF(ISERROR($V2474),"",OFFSET('Smelter Look-up'!$H$4,$V2474-4,0))</f>
        <v/>
      </c>
      <c r="J2474" s="241" t="str">
        <f ca="1">IF(ISERROR($V2474),"",OFFSET('Smelter Look-up'!$I$4,$V2474-4,0))</f>
        <v/>
      </c>
      <c r="K2474" s="151"/>
      <c r="L2474" s="151"/>
      <c r="M2474" s="151"/>
      <c r="N2474" s="151"/>
      <c r="O2474" s="151"/>
      <c r="P2474" s="242"/>
      <c r="Q2474" s="152"/>
      <c r="R2474" s="238" t="str">
        <f ca="1">IF(ISERROR($V2474),"",OFFSET('Smelter Look-up'!$C$4,$V2474-4,0)&amp;"")</f>
        <v/>
      </c>
      <c r="S2474" s="156" t="str">
        <f t="shared" ca="1" si="119"/>
        <v/>
      </c>
      <c r="T2474" s="156" t="str">
        <f ca="1">IF(B2474="","",IF(ISERROR(MATCH($J2474,SorP!$B$1:$B$5661,0)),"",INDIRECT("'SorP'!$A$"&amp;MATCH($J2474,SorP!$B$1:$B$5661,0))))</f>
        <v/>
      </c>
      <c r="U2474" s="169"/>
      <c r="V2474" s="170" t="e">
        <f>IF(C2474="",NA(),MATCH($B2474&amp;$C2474,'Smelter Look-up'!$J:$J,0))</f>
        <v>#N/A</v>
      </c>
      <c r="W2474" s="171"/>
      <c r="X2474" s="171">
        <f t="shared" ca="1" si="117"/>
        <v>0</v>
      </c>
      <c r="Y2474" s="171"/>
      <c r="Z2474" s="171"/>
      <c r="AA2474" s="171"/>
      <c r="AB2474" s="171" t="str">
        <f t="shared" si="118"/>
        <v/>
      </c>
      <c r="AC2474" s="171"/>
      <c r="AD2474" s="171"/>
      <c r="AE2474" s="171"/>
      <c r="AF2474" s="171"/>
      <c r="AG2474" s="171"/>
      <c r="AH2474" s="171"/>
      <c r="AI2474" s="171"/>
    </row>
    <row r="2475" spans="1:35" ht="21" thickBot="1">
      <c r="A2475" s="213"/>
      <c r="B2475" s="214" t="str">
        <f>IF(LEN(A2475)=0,"",INDEX('Smelter Look-up'!$A:$A,MATCH($A2475,'Smelter Look-up'!$E:$E,0)))</f>
        <v/>
      </c>
      <c r="C2475" s="243" t="str">
        <f>IF(LEN(A2475)=0,"",INDEX('Smelter Look-up'!$C:$C,MATCH($A2475,'Smelter Look-up'!$E:$E,0)))</f>
        <v/>
      </c>
      <c r="D2475" s="214"/>
      <c r="E2475" s="214" t="str">
        <f ca="1">IF(ISERROR($V2475),"",OFFSET('Smelter Look-up'!$D$4,$V2475-4,0)&amp;"")</f>
        <v/>
      </c>
      <c r="F2475" s="214" t="str">
        <f ca="1">IF(ISERROR($V2475),"",OFFSET('Smelter Look-up'!$E$4,$V2475-4,0))</f>
        <v/>
      </c>
      <c r="G2475" s="214" t="str">
        <f ca="1">IF(C2475=$X$4,"Enter smelter details",IF(ISERROR($V2475),"",OFFSET('Smelter Look-up'!$F$4,$V2475-4,0)))</f>
        <v/>
      </c>
      <c r="H2475" s="215" t="str">
        <f ca="1">IF(ISERROR($V2475),"",OFFSET('Smelter Look-up'!$G$4,$V2475-4,0))</f>
        <v/>
      </c>
      <c r="I2475" s="216" t="str">
        <f ca="1">IF(ISERROR($V2475),"",OFFSET('Smelter Look-up'!$H$4,$V2475-4,0))</f>
        <v/>
      </c>
      <c r="J2475" s="216" t="str">
        <f ca="1">IF(ISERROR($V2475),"",OFFSET('Smelter Look-up'!$I$4,$V2475-4,0))</f>
        <v/>
      </c>
      <c r="K2475" s="217"/>
      <c r="L2475" s="217"/>
      <c r="M2475" s="217"/>
      <c r="N2475" s="217"/>
      <c r="O2475" s="217"/>
      <c r="P2475" s="218"/>
      <c r="Q2475" s="244"/>
      <c r="R2475" s="219" t="str">
        <f ca="1">IF(ISERROR($V2475),"",OFFSET('Smelter Look-up'!$C$4,$V2475-4,0)&amp;"")</f>
        <v/>
      </c>
      <c r="S2475" s="156" t="str">
        <f t="shared" ref="S2475" ca="1" si="120">IF(B2475="","",IF(ISERROR(MATCH($E2475,CL,0)),"Unknown",INDIRECT("'C'!$A$"&amp;MATCH($E2475,CL,0)+1)))</f>
        <v/>
      </c>
      <c r="T2475" s="156" t="str">
        <f ca="1">IF(B2475="","",IF(ISERROR(MATCH($J2475,SorP!$B$1:$B$5661,0)),"",INDIRECT("'SorP'!$A$"&amp;MATCH($J2475,SorP!$B$1:$B$5661,0))))</f>
        <v/>
      </c>
      <c r="U2475" s="169"/>
      <c r="V2475" s="170" t="e">
        <f>IF(C2475="",NA(),MATCH($B2475&amp;$C2475,'Smelter Look-up'!$J:$J,0))</f>
        <v>#N/A</v>
      </c>
      <c r="W2475" s="171"/>
      <c r="X2475" s="171">
        <f t="shared" ca="1" si="117"/>
        <v>0</v>
      </c>
      <c r="Y2475" s="171"/>
      <c r="Z2475" s="171"/>
      <c r="AA2475" s="171"/>
      <c r="AB2475" s="171" t="str">
        <f t="shared" si="118"/>
        <v/>
      </c>
      <c r="AC2475" s="171"/>
      <c r="AD2475" s="171"/>
      <c r="AE2475" s="171"/>
      <c r="AF2475" s="171"/>
      <c r="AG2475" s="171"/>
      <c r="AH2475" s="171"/>
      <c r="AI2475" s="171"/>
    </row>
    <row r="2476"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2475"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75">
    <cfRule type="expression" dxfId="40" priority="7" stopIfTrue="1">
      <formula>IF(B5="",TRUE)</formula>
    </cfRule>
  </conditionalFormatting>
  <conditionalFormatting sqref="C5:C2475">
    <cfRule type="expression" dxfId="39" priority="6" stopIfTrue="1">
      <formula>IF(AND(B5&lt;&gt;"",C5=""),TRUE)</formula>
    </cfRule>
  </conditionalFormatting>
  <conditionalFormatting sqref="D5:D2475">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75">
    <cfRule type="expression" dxfId="35" priority="1" stopIfTrue="1">
      <formula>IF(FIND("!",E5),TRUE)</formula>
    </cfRule>
    <cfRule type="expression" dxfId="34" priority="2" stopIfTrue="1">
      <formula>IF(AND(E5="",$C5=$X$4),TRUE)</formula>
    </cfRule>
  </conditionalFormatting>
  <conditionalFormatting sqref="F5:F2475">
    <cfRule type="expression" dxfId="33" priority="3" stopIfTrue="1">
      <formula>IF(AND(LEN($A5)&gt;0,$A5&lt;&gt;$F5),TRUE,FALSE)</formula>
    </cfRule>
  </conditionalFormatting>
  <conditionalFormatting sqref="G5:G2475">
    <cfRule type="expression" dxfId="32" priority="4" stopIfTrue="1">
      <formula>IF(FIND("Enter smelter details",G5),TRUE)</formula>
    </cfRule>
  </conditionalFormatting>
  <dataValidations count="5">
    <dataValidation allowBlank="1" showErrorMessage="1" sqref="F5:G2475" xr:uid="{00000000-0002-0000-0400-000001000000}"/>
    <dataValidation type="list" allowBlank="1" showInputMessage="1" showErrorMessage="1" sqref="E5:E2475" xr:uid="{00000000-0002-0000-0400-000002000000}">
      <formula1>CL</formula1>
    </dataValidation>
    <dataValidation type="list" allowBlank="1" showInputMessage="1" showErrorMessage="1" sqref="P5:P2475" xr:uid="{00000000-0002-0000-0400-000003000000}">
      <formula1>$AH$2:$AH$4</formula1>
    </dataValidation>
    <dataValidation type="list" showInputMessage="1" showErrorMessage="1" sqref="C5:C2475" xr:uid="{468568F1-1491-4DEF-8101-18D7C78AC7D3}">
      <formula1>SN</formula1>
    </dataValidation>
    <dataValidation type="list" allowBlank="1" showInputMessage="1" showErrorMessage="1" sqref="B5:B2475"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B4" sqref="B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TECHNEXION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Marcel van den Heuvel</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sales@technexion.com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+886-2-8227 3585 ext.702</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Marcel van den Heuvel</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sales@technexion.com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+886-2-8227 3585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45194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1</v>
      </c>
      <c r="C34" s="137" t="str">
        <f t="shared" ca="1" si="3"/>
        <v>Complete</v>
      </c>
      <c r="D34" s="86" t="str">
        <f>IF(H34=1,"Click here to answer question 5 for Mica","")</f>
        <v/>
      </c>
      <c r="E34" s="17" t="s">
        <v>19</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t="str">
        <f>Declaration!D57</f>
        <v>Yes</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https://www.technexion.com/about/corporate-responsibility/</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5">
      <c r="A53" s="80" t="str">
        <f ca="1">Declaration!B75</f>
        <v>Mica(*)</v>
      </c>
      <c r="B53" s="80" t="str">
        <f>Declaration!D75</f>
        <v>Yes</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1</v>
      </c>
      <c r="G60" s="63">
        <f>IF(AND(COUNTIF(SmelterIdetifiedForMetal,"Cobalt")&gt;0,COUNTIF('Smelter List'!AB$5:AB$2475,"Cobalt?*")&gt;0),0,1)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1</v>
      </c>
      <c r="G61" s="63">
        <f>IF(AND(COUNTIF(SmelterIdetifiedForMetal,"Mica")&gt;0,COUNTIF('Smelter List'!AB$5:AB$2475,"Mica?*")&gt;0),0,1)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74" activePane="bottomRight" state="frozen"/>
      <selection pane="topRight" activeCell="B24" sqref="B24:J24"/>
      <selection pane="bottomLeft" activeCell="B24" sqref="B24:J24"/>
      <selection pane="bottomRight" activeCell="D14" sqref="D14"/>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12837</v>
      </c>
      <c r="C6" s="90" t="s">
        <v>12838</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t="s">
        <v>12839</v>
      </c>
      <c r="C7" s="90" t="s">
        <v>12840</v>
      </c>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t="s">
        <v>12841</v>
      </c>
      <c r="C8" s="90" t="s">
        <v>12842</v>
      </c>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t="s">
        <v>12843</v>
      </c>
      <c r="C9" s="90" t="s">
        <v>12844</v>
      </c>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t="s">
        <v>12845</v>
      </c>
      <c r="C10" s="90" t="s">
        <v>12846</v>
      </c>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t="s">
        <v>12847</v>
      </c>
      <c r="C11" s="90" t="s">
        <v>12848</v>
      </c>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t="s">
        <v>12849</v>
      </c>
      <c r="C12" s="90" t="s">
        <v>12850</v>
      </c>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t="s">
        <v>12851</v>
      </c>
      <c r="C13" s="90" t="s">
        <v>12852</v>
      </c>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t="s">
        <v>12853</v>
      </c>
      <c r="C14" s="90" t="s">
        <v>12854</v>
      </c>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t="s">
        <v>12855</v>
      </c>
      <c r="C15" s="90" t="s">
        <v>12856</v>
      </c>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t="s">
        <v>12857</v>
      </c>
      <c r="C16" s="90" t="s">
        <v>12858</v>
      </c>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t="s">
        <v>12859</v>
      </c>
      <c r="C17" s="90" t="s">
        <v>12860</v>
      </c>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t="s">
        <v>12861</v>
      </c>
      <c r="C18" s="90" t="s">
        <v>12862</v>
      </c>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t="s">
        <v>12863</v>
      </c>
      <c r="C19" s="90" t="s">
        <v>12864</v>
      </c>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t="s">
        <v>12865</v>
      </c>
      <c r="C20" s="90" t="s">
        <v>12866</v>
      </c>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t="s">
        <v>12867</v>
      </c>
      <c r="C21" s="90" t="s">
        <v>12868</v>
      </c>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t="s">
        <v>12869</v>
      </c>
      <c r="C22" s="90" t="s">
        <v>12870</v>
      </c>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t="s">
        <v>12871</v>
      </c>
      <c r="C23" s="90" t="s">
        <v>12872</v>
      </c>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t="s">
        <v>12873</v>
      </c>
      <c r="C24" s="90" t="s">
        <v>12874</v>
      </c>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t="s">
        <v>12875</v>
      </c>
      <c r="C25" s="90" t="s">
        <v>12876</v>
      </c>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t="s">
        <v>12877</v>
      </c>
      <c r="C26" s="90" t="s">
        <v>12878</v>
      </c>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t="s">
        <v>12879</v>
      </c>
      <c r="C27" s="90" t="s">
        <v>12880</v>
      </c>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t="s">
        <v>12881</v>
      </c>
      <c r="C28" s="90" t="s">
        <v>12882</v>
      </c>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t="s">
        <v>12883</v>
      </c>
      <c r="C29" s="90" t="s">
        <v>12884</v>
      </c>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t="s">
        <v>12885</v>
      </c>
      <c r="C30" s="90" t="s">
        <v>12886</v>
      </c>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t="s">
        <v>12887</v>
      </c>
      <c r="C31" s="90" t="s">
        <v>12888</v>
      </c>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t="s">
        <v>12889</v>
      </c>
      <c r="C32" s="90" t="s">
        <v>12890</v>
      </c>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t="s">
        <v>12891</v>
      </c>
      <c r="C33" s="90" t="s">
        <v>12892</v>
      </c>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t="s">
        <v>12893</v>
      </c>
      <c r="C34" s="90" t="s">
        <v>12894</v>
      </c>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t="s">
        <v>12895</v>
      </c>
      <c r="C35" s="90" t="s">
        <v>12896</v>
      </c>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t="s">
        <v>12897</v>
      </c>
      <c r="C36" s="90" t="s">
        <v>12898</v>
      </c>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t="s">
        <v>12899</v>
      </c>
      <c r="C37" s="90" t="s">
        <v>12900</v>
      </c>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t="s">
        <v>12901</v>
      </c>
      <c r="C38" s="90" t="s">
        <v>12902</v>
      </c>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t="s">
        <v>12903</v>
      </c>
      <c r="C39" s="90" t="s">
        <v>12904</v>
      </c>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t="s">
        <v>12905</v>
      </c>
      <c r="C40" s="90" t="s">
        <v>12906</v>
      </c>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t="s">
        <v>12907</v>
      </c>
      <c r="C41" s="90" t="s">
        <v>12908</v>
      </c>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t="s">
        <v>12909</v>
      </c>
      <c r="C42" s="90" t="s">
        <v>12910</v>
      </c>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t="s">
        <v>12911</v>
      </c>
      <c r="C43" s="90" t="s">
        <v>12912</v>
      </c>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t="s">
        <v>12913</v>
      </c>
      <c r="C44" s="90" t="s">
        <v>12914</v>
      </c>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t="s">
        <v>12915</v>
      </c>
      <c r="C45" s="90" t="s">
        <v>12916</v>
      </c>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t="s">
        <v>12917</v>
      </c>
      <c r="C46" s="90" t="s">
        <v>12918</v>
      </c>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t="s">
        <v>12919</v>
      </c>
      <c r="C47" s="90" t="s">
        <v>12920</v>
      </c>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t="s">
        <v>12921</v>
      </c>
      <c r="C48" s="90" t="s">
        <v>12922</v>
      </c>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t="s">
        <v>12923</v>
      </c>
      <c r="C49" s="90" t="s">
        <v>12924</v>
      </c>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t="s">
        <v>12925</v>
      </c>
      <c r="C50" s="90" t="s">
        <v>12926</v>
      </c>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t="s">
        <v>12927</v>
      </c>
      <c r="C51" s="90" t="s">
        <v>12928</v>
      </c>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t="s">
        <v>12929</v>
      </c>
      <c r="C52" s="90" t="s">
        <v>12930</v>
      </c>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t="s">
        <v>12931</v>
      </c>
      <c r="C53" s="90" t="s">
        <v>12932</v>
      </c>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t="s">
        <v>12933</v>
      </c>
      <c r="C54" s="90" t="s">
        <v>12934</v>
      </c>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t="s">
        <v>12935</v>
      </c>
      <c r="C55" s="90" t="s">
        <v>12936</v>
      </c>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t="s">
        <v>12937</v>
      </c>
      <c r="C56" s="90" t="s">
        <v>12938</v>
      </c>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t="s">
        <v>12939</v>
      </c>
      <c r="C57" s="90" t="s">
        <v>12940</v>
      </c>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t="s">
        <v>12941</v>
      </c>
      <c r="C58" s="90" t="s">
        <v>12942</v>
      </c>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t="s">
        <v>12943</v>
      </c>
      <c r="C59" s="90" t="s">
        <v>12944</v>
      </c>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t="s">
        <v>12945</v>
      </c>
      <c r="C60" s="90" t="s">
        <v>12946</v>
      </c>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t="s">
        <v>12947</v>
      </c>
      <c r="C61" s="90" t="s">
        <v>12948</v>
      </c>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t="s">
        <v>12949</v>
      </c>
      <c r="C62" s="90" t="s">
        <v>12950</v>
      </c>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t="s">
        <v>12951</v>
      </c>
      <c r="C63" s="90" t="s">
        <v>12952</v>
      </c>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t="s">
        <v>12953</v>
      </c>
      <c r="C64" s="90" t="s">
        <v>12954</v>
      </c>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t="s">
        <v>12955</v>
      </c>
      <c r="C65" s="90" t="s">
        <v>12956</v>
      </c>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t="s">
        <v>12957</v>
      </c>
      <c r="C66" s="90" t="s">
        <v>12958</v>
      </c>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t="s">
        <v>12959</v>
      </c>
      <c r="C67" s="90" t="s">
        <v>12960</v>
      </c>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t="s">
        <v>12961</v>
      </c>
      <c r="C68" s="90" t="s">
        <v>12962</v>
      </c>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t="s">
        <v>12963</v>
      </c>
      <c r="C69" s="90" t="s">
        <v>12964</v>
      </c>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t="s">
        <v>12965</v>
      </c>
      <c r="C70" s="90" t="s">
        <v>12966</v>
      </c>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t="s">
        <v>12967</v>
      </c>
      <c r="C71" s="90" t="s">
        <v>12968</v>
      </c>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t="s">
        <v>12969</v>
      </c>
      <c r="C72" s="90" t="s">
        <v>12970</v>
      </c>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t="s">
        <v>12971</v>
      </c>
      <c r="C73" s="90" t="s">
        <v>12972</v>
      </c>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t="s">
        <v>12973</v>
      </c>
      <c r="C74" s="90" t="s">
        <v>12974</v>
      </c>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t="s">
        <v>12975</v>
      </c>
      <c r="C75" s="90" t="s">
        <v>12976</v>
      </c>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t="s">
        <v>12977</v>
      </c>
      <c r="C76" s="90" t="s">
        <v>12978</v>
      </c>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t="s">
        <v>12979</v>
      </c>
      <c r="C77" s="90" t="s">
        <v>12980</v>
      </c>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t="s">
        <v>12981</v>
      </c>
      <c r="C78" s="90" t="s">
        <v>12982</v>
      </c>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t="s">
        <v>12983</v>
      </c>
      <c r="C79" s="90" t="s">
        <v>12984</v>
      </c>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t="s">
        <v>12985</v>
      </c>
      <c r="C80" s="90" t="s">
        <v>12986</v>
      </c>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t="s">
        <v>12987</v>
      </c>
      <c r="C81" s="90" t="s">
        <v>12988</v>
      </c>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t="s">
        <v>12989</v>
      </c>
      <c r="C82" s="90" t="s">
        <v>12990</v>
      </c>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t="s">
        <v>12991</v>
      </c>
      <c r="C83" s="90" t="s">
        <v>12992</v>
      </c>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t="s">
        <v>12993</v>
      </c>
      <c r="C84" s="90" t="s">
        <v>12994</v>
      </c>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t="s">
        <v>12995</v>
      </c>
      <c r="C85" s="90" t="s">
        <v>12996</v>
      </c>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t="s">
        <v>12997</v>
      </c>
      <c r="C86" s="90" t="s">
        <v>12998</v>
      </c>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t="s">
        <v>12999</v>
      </c>
      <c r="C87" s="90" t="s">
        <v>13000</v>
      </c>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t="s">
        <v>13001</v>
      </c>
      <c r="C88" s="90" t="s">
        <v>13002</v>
      </c>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t="s">
        <v>13003</v>
      </c>
      <c r="C89" s="90" t="s">
        <v>13004</v>
      </c>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t="s">
        <v>13005</v>
      </c>
      <c r="C90" s="90" t="s">
        <v>13006</v>
      </c>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t="s">
        <v>13007</v>
      </c>
      <c r="C91" s="90" t="s">
        <v>13008</v>
      </c>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t="s">
        <v>13009</v>
      </c>
      <c r="C92" s="90" t="s">
        <v>13010</v>
      </c>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t="s">
        <v>13011</v>
      </c>
      <c r="C93" s="90" t="s">
        <v>13012</v>
      </c>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t="s">
        <v>13013</v>
      </c>
      <c r="C94" s="90" t="s">
        <v>13014</v>
      </c>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t="s">
        <v>13015</v>
      </c>
      <c r="C95" s="90" t="s">
        <v>13016</v>
      </c>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t="s">
        <v>13017</v>
      </c>
      <c r="C96" s="90" t="s">
        <v>13018</v>
      </c>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t="s">
        <v>13019</v>
      </c>
      <c r="C97" s="90" t="s">
        <v>13020</v>
      </c>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t="s">
        <v>13021</v>
      </c>
      <c r="C98" s="90" t="s">
        <v>13022</v>
      </c>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t="s">
        <v>13023</v>
      </c>
      <c r="C99" s="90" t="s">
        <v>13024</v>
      </c>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t="s">
        <v>13025</v>
      </c>
      <c r="C100" s="90" t="s">
        <v>13026</v>
      </c>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t="s">
        <v>13027</v>
      </c>
      <c r="C101" s="90" t="s">
        <v>13028</v>
      </c>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t="s">
        <v>13029</v>
      </c>
      <c r="C102" s="90" t="s">
        <v>13030</v>
      </c>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t="s">
        <v>13031</v>
      </c>
      <c r="C103" s="90" t="s">
        <v>13032</v>
      </c>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t="s">
        <v>13033</v>
      </c>
      <c r="C104" s="90" t="s">
        <v>13034</v>
      </c>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t="s">
        <v>13035</v>
      </c>
      <c r="C105" s="90" t="s">
        <v>13036</v>
      </c>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t="s">
        <v>13037</v>
      </c>
      <c r="C106" s="90" t="s">
        <v>13038</v>
      </c>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t="s">
        <v>13039</v>
      </c>
      <c r="C107" s="90" t="s">
        <v>13040</v>
      </c>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t="s">
        <v>13041</v>
      </c>
      <c r="C108" s="90" t="s">
        <v>13042</v>
      </c>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t="s">
        <v>13043</v>
      </c>
      <c r="C109" s="90" t="s">
        <v>13044</v>
      </c>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t="s">
        <v>13045</v>
      </c>
      <c r="C110" s="90" t="s">
        <v>13046</v>
      </c>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t="s">
        <v>13047</v>
      </c>
      <c r="C111" s="90" t="s">
        <v>13048</v>
      </c>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t="s">
        <v>13049</v>
      </c>
      <c r="C112" s="90" t="s">
        <v>13050</v>
      </c>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t="s">
        <v>13051</v>
      </c>
      <c r="C113" s="90" t="s">
        <v>13052</v>
      </c>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t="s">
        <v>13053</v>
      </c>
      <c r="C114" s="90" t="s">
        <v>13054</v>
      </c>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t="s">
        <v>13055</v>
      </c>
      <c r="C115" s="90" t="s">
        <v>13056</v>
      </c>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t="s">
        <v>13057</v>
      </c>
      <c r="C116" s="90" t="s">
        <v>13058</v>
      </c>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t="s">
        <v>13059</v>
      </c>
      <c r="C117" s="90" t="s">
        <v>13060</v>
      </c>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t="s">
        <v>13061</v>
      </c>
      <c r="C118" s="90" t="s">
        <v>13062</v>
      </c>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t="s">
        <v>13063</v>
      </c>
      <c r="C119" s="90" t="s">
        <v>13064</v>
      </c>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t="s">
        <v>13065</v>
      </c>
      <c r="C120" s="90" t="s">
        <v>13066</v>
      </c>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t="s">
        <v>13067</v>
      </c>
      <c r="C121" s="90" t="s">
        <v>13068</v>
      </c>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t="s">
        <v>13069</v>
      </c>
      <c r="C122" s="90" t="s">
        <v>13070</v>
      </c>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t="s">
        <v>13071</v>
      </c>
      <c r="C123" s="90" t="s">
        <v>13072</v>
      </c>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t="s">
        <v>13073</v>
      </c>
      <c r="C124" s="90" t="s">
        <v>13074</v>
      </c>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t="s">
        <v>13075</v>
      </c>
      <c r="C125" s="90" t="s">
        <v>13076</v>
      </c>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t="s">
        <v>13077</v>
      </c>
      <c r="C126" s="90" t="s">
        <v>13078</v>
      </c>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t="s">
        <v>13079</v>
      </c>
      <c r="C127" s="90" t="s">
        <v>13080</v>
      </c>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t="s">
        <v>13081</v>
      </c>
      <c r="C128" s="90" t="s">
        <v>13082</v>
      </c>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t="s">
        <v>13083</v>
      </c>
      <c r="C129" s="90" t="s">
        <v>13084</v>
      </c>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t="s">
        <v>13085</v>
      </c>
      <c r="C130" s="90" t="s">
        <v>13086</v>
      </c>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t="s">
        <v>13087</v>
      </c>
      <c r="C131" s="90" t="s">
        <v>13088</v>
      </c>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t="s">
        <v>13089</v>
      </c>
      <c r="C132" s="90" t="s">
        <v>13090</v>
      </c>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t="s">
        <v>13091</v>
      </c>
      <c r="C133" s="90" t="s">
        <v>13092</v>
      </c>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t="s">
        <v>13093</v>
      </c>
      <c r="C134" s="90" t="s">
        <v>13094</v>
      </c>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t="s">
        <v>13095</v>
      </c>
      <c r="C135" s="90" t="s">
        <v>13096</v>
      </c>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t="s">
        <v>13097</v>
      </c>
      <c r="C136" s="90" t="s">
        <v>13098</v>
      </c>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t="s">
        <v>13099</v>
      </c>
      <c r="C137" s="90" t="s">
        <v>13100</v>
      </c>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t="s">
        <v>13101</v>
      </c>
      <c r="C138" s="90" t="s">
        <v>13102</v>
      </c>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t="s">
        <v>13103</v>
      </c>
      <c r="C139" s="90" t="s">
        <v>13104</v>
      </c>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t="s">
        <v>13105</v>
      </c>
      <c r="C140" s="90" t="s">
        <v>13106</v>
      </c>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t="s">
        <v>13107</v>
      </c>
      <c r="C141" s="90" t="s">
        <v>13108</v>
      </c>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t="s">
        <v>13109</v>
      </c>
      <c r="C142" s="90" t="s">
        <v>13110</v>
      </c>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t="s">
        <v>13111</v>
      </c>
      <c r="C143" s="90" t="s">
        <v>13112</v>
      </c>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t="s">
        <v>13113</v>
      </c>
      <c r="C144" s="90" t="s">
        <v>13114</v>
      </c>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t="s">
        <v>13115</v>
      </c>
      <c r="C145" s="90" t="s">
        <v>13116</v>
      </c>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t="s">
        <v>13117</v>
      </c>
      <c r="C146" s="90" t="s">
        <v>13118</v>
      </c>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t="s">
        <v>13119</v>
      </c>
      <c r="C147" s="90" t="s">
        <v>13120</v>
      </c>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t="s">
        <v>13121</v>
      </c>
      <c r="C148" s="90" t="s">
        <v>13122</v>
      </c>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t="s">
        <v>13123</v>
      </c>
      <c r="C149" s="90" t="s">
        <v>13124</v>
      </c>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t="s">
        <v>13125</v>
      </c>
      <c r="C150" s="90" t="s">
        <v>13126</v>
      </c>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t="s">
        <v>13127</v>
      </c>
      <c r="C151" s="90" t="s">
        <v>13128</v>
      </c>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t="s">
        <v>13129</v>
      </c>
      <c r="C152" s="90" t="s">
        <v>13130</v>
      </c>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28.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28.5">
      <c r="A10" s="127" t="str">
        <f>B10&amp;C10</f>
        <v>InstructionsA10</v>
      </c>
      <c r="B10" s="127" t="s">
        <v>389</v>
      </c>
      <c r="C10" s="127" t="s">
        <v>435</v>
      </c>
      <c r="D10" s="127" t="s">
        <v>436</v>
      </c>
      <c r="E10" s="245" t="s">
        <v>437</v>
      </c>
      <c r="F10" s="246" t="s">
        <v>438</v>
      </c>
      <c r="G10" s="127" t="s">
        <v>439</v>
      </c>
      <c r="H10" s="297" t="s">
        <v>440</v>
      </c>
    </row>
    <row r="11" spans="1:8" ht="31.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3">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5.5">
      <c r="A15" s="127" t="str">
        <f t="shared" si="0"/>
        <v>InstructionsA15</v>
      </c>
      <c r="B15" s="127" t="s">
        <v>389</v>
      </c>
      <c r="C15" s="127" t="s">
        <v>465</v>
      </c>
      <c r="D15" s="127" t="s">
        <v>466</v>
      </c>
      <c r="E15" s="245" t="s">
        <v>467</v>
      </c>
      <c r="F15" s="246" t="s">
        <v>468</v>
      </c>
      <c r="G15" s="127" t="s">
        <v>469</v>
      </c>
      <c r="H15" s="297" t="s">
        <v>470</v>
      </c>
    </row>
    <row r="16" spans="1:8" ht="28.5">
      <c r="A16" s="127" t="str">
        <f t="shared" si="0"/>
        <v>InstructionsA16</v>
      </c>
      <c r="B16" s="127" t="s">
        <v>389</v>
      </c>
      <c r="C16" s="127" t="s">
        <v>471</v>
      </c>
      <c r="D16" s="127" t="s">
        <v>472</v>
      </c>
      <c r="E16" s="223" t="s">
        <v>473</v>
      </c>
      <c r="F16" s="248" t="s">
        <v>474</v>
      </c>
      <c r="G16" s="127" t="s">
        <v>475</v>
      </c>
      <c r="H16" s="297" t="s">
        <v>476</v>
      </c>
    </row>
    <row r="17" spans="1:8" ht="57">
      <c r="A17" s="127" t="str">
        <f t="shared" si="0"/>
        <v>InstructionsA17</v>
      </c>
      <c r="B17" s="127" t="s">
        <v>389</v>
      </c>
      <c r="C17" s="127" t="s">
        <v>477</v>
      </c>
      <c r="D17" s="127" t="s">
        <v>478</v>
      </c>
      <c r="E17" s="245" t="s">
        <v>479</v>
      </c>
      <c r="F17" s="246" t="s">
        <v>480</v>
      </c>
      <c r="G17" s="127" t="s">
        <v>481</v>
      </c>
      <c r="H17" s="297" t="s">
        <v>482</v>
      </c>
    </row>
    <row r="18" spans="1:8" ht="31.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42.2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399">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13.75">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42.25">
      <c r="A34" s="127" t="str">
        <f t="shared" si="0"/>
        <v>InstructionsA36</v>
      </c>
      <c r="B34" s="127" t="s">
        <v>389</v>
      </c>
      <c r="C34" s="127" t="s">
        <v>579</v>
      </c>
      <c r="D34" s="127" t="s">
        <v>580</v>
      </c>
      <c r="E34" s="245" t="s">
        <v>581</v>
      </c>
      <c r="F34" s="246" t="s">
        <v>582</v>
      </c>
      <c r="G34" s="254" t="s">
        <v>583</v>
      </c>
      <c r="H34" s="297" t="s">
        <v>584</v>
      </c>
    </row>
    <row r="35" spans="1:8" ht="42.75">
      <c r="A35" s="127" t="str">
        <f t="shared" si="0"/>
        <v>InstructionsA37</v>
      </c>
      <c r="B35" s="127" t="s">
        <v>389</v>
      </c>
      <c r="C35" s="127" t="s">
        <v>585</v>
      </c>
      <c r="D35" s="127" t="s">
        <v>586</v>
      </c>
      <c r="E35" s="249" t="s">
        <v>587</v>
      </c>
      <c r="F35" s="291" t="s">
        <v>588</v>
      </c>
      <c r="G35" s="127" t="s">
        <v>589</v>
      </c>
      <c r="H35" s="297" t="s">
        <v>590</v>
      </c>
    </row>
    <row r="36" spans="1:8" ht="71.25">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28">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85.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57">
      <c r="A47" s="127" t="str">
        <f t="shared" si="0"/>
        <v>InstructionsA51</v>
      </c>
      <c r="B47" s="127" t="s">
        <v>389</v>
      </c>
      <c r="C47" s="127" t="s">
        <v>657</v>
      </c>
      <c r="D47" s="127" t="s">
        <v>658</v>
      </c>
      <c r="E47" s="245" t="s">
        <v>659</v>
      </c>
      <c r="F47" s="246" t="s">
        <v>660</v>
      </c>
      <c r="G47" s="127" t="s">
        <v>661</v>
      </c>
      <c r="H47" s="297" t="s">
        <v>662</v>
      </c>
    </row>
    <row r="48" spans="1:8" ht="71.2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1.5">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299.2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199.5">
      <c r="A91" s="127" t="str">
        <f>B91&amp;C91</f>
        <v>DefinitionsC5</v>
      </c>
      <c r="B91" s="127" t="s">
        <v>783</v>
      </c>
      <c r="C91" s="127" t="s">
        <v>917</v>
      </c>
      <c r="D91" s="127" t="s">
        <v>918</v>
      </c>
      <c r="E91" s="245" t="s">
        <v>919</v>
      </c>
      <c r="F91" s="246" t="s">
        <v>920</v>
      </c>
      <c r="G91" s="127" t="s">
        <v>921</v>
      </c>
      <c r="H91" s="297" t="s">
        <v>922</v>
      </c>
    </row>
    <row r="92" spans="1:8" ht="128.25">
      <c r="A92" s="127" t="str">
        <f>B92&amp;C92</f>
        <v>DefinitionsC6</v>
      </c>
      <c r="B92" s="127" t="s">
        <v>783</v>
      </c>
      <c r="C92" s="127" t="s">
        <v>923</v>
      </c>
      <c r="D92" s="127" t="s">
        <v>924</v>
      </c>
      <c r="E92" s="245" t="s">
        <v>925</v>
      </c>
      <c r="F92" s="246" t="s">
        <v>926</v>
      </c>
      <c r="G92" s="127" t="s">
        <v>927</v>
      </c>
      <c r="H92" s="297" t="s">
        <v>928</v>
      </c>
    </row>
    <row r="93" spans="1:8" ht="128.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28.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67.5">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42.75">
      <c r="A143" s="127" t="str">
        <f t="shared" si="4"/>
        <v>DeclarationB71</v>
      </c>
      <c r="B143" s="127" t="s">
        <v>1019</v>
      </c>
      <c r="C143" s="127" t="s">
        <v>1209</v>
      </c>
      <c r="D143" s="127" t="s">
        <v>1210</v>
      </c>
      <c r="E143" s="245" t="s">
        <v>12757</v>
      </c>
      <c r="F143" s="246" t="s">
        <v>1211</v>
      </c>
      <c r="G143" s="127" t="s">
        <v>1212</v>
      </c>
      <c r="H143" s="297" t="s">
        <v>1213</v>
      </c>
    </row>
    <row r="144" spans="1:8" ht="42.75">
      <c r="A144" s="127" t="str">
        <f t="shared" ref="A144:A177" si="6">B144&amp;C144</f>
        <v>Declaration</v>
      </c>
      <c r="B144" s="127" t="s">
        <v>1019</v>
      </c>
      <c r="D144" s="127" t="s">
        <v>1214</v>
      </c>
      <c r="E144" s="245" t="s">
        <v>1215</v>
      </c>
      <c r="F144" s="266" t="s">
        <v>1216</v>
      </c>
      <c r="G144" s="127" t="s">
        <v>1217</v>
      </c>
      <c r="H144" s="297" t="s">
        <v>1218</v>
      </c>
    </row>
    <row r="145" spans="1:8" ht="57">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399">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1.5">
      <c r="A229" s="127" t="str">
        <f t="shared" si="8"/>
        <v>CheckerJ10</v>
      </c>
      <c r="B229" s="127" t="s">
        <v>1483</v>
      </c>
      <c r="C229" s="127" t="s">
        <v>1567</v>
      </c>
      <c r="D229" s="127" t="s">
        <v>1568</v>
      </c>
      <c r="E229" s="245" t="s">
        <v>1569</v>
      </c>
      <c r="F229" s="246" t="s">
        <v>1570</v>
      </c>
      <c r="G229" s="257" t="s">
        <v>1571</v>
      </c>
      <c r="H229" s="297" t="s">
        <v>1572</v>
      </c>
    </row>
    <row r="230" spans="1:8" ht="31.5">
      <c r="A230" s="127" t="str">
        <f t="shared" si="8"/>
        <v>CheckerJ11</v>
      </c>
      <c r="B230" s="127" t="s">
        <v>1483</v>
      </c>
      <c r="C230" s="127" t="s">
        <v>1573</v>
      </c>
      <c r="D230" s="127" t="s">
        <v>1574</v>
      </c>
      <c r="E230" s="245" t="s">
        <v>1575</v>
      </c>
      <c r="F230" s="246" t="s">
        <v>1576</v>
      </c>
      <c r="G230" s="257" t="s">
        <v>1577</v>
      </c>
      <c r="H230" s="297" t="s">
        <v>1578</v>
      </c>
    </row>
    <row r="231" spans="1:8" ht="31.5">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1.5">
      <c r="A233" s="127" t="str">
        <f t="shared" si="8"/>
        <v>CheckerJ15</v>
      </c>
      <c r="B233" s="127" t="s">
        <v>1483</v>
      </c>
      <c r="C233" s="127" t="s">
        <v>1591</v>
      </c>
      <c r="D233" s="251" t="s">
        <v>1592</v>
      </c>
      <c r="E233" s="252" t="s">
        <v>1593</v>
      </c>
      <c r="F233" s="259" t="s">
        <v>1594</v>
      </c>
      <c r="G233" s="257" t="s">
        <v>1595</v>
      </c>
      <c r="H233" s="297" t="s">
        <v>1596</v>
      </c>
    </row>
    <row r="234" spans="1:8" ht="31.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75">
      <c r="A250" s="127" t="str">
        <f t="shared" si="9"/>
        <v>CheckerJ38</v>
      </c>
      <c r="B250" s="127" t="s">
        <v>1483</v>
      </c>
      <c r="C250" s="127" t="s">
        <v>1656</v>
      </c>
      <c r="D250" s="127" t="s">
        <v>1657</v>
      </c>
      <c r="E250" s="245" t="s">
        <v>1658</v>
      </c>
      <c r="F250" s="246" t="s">
        <v>1659</v>
      </c>
      <c r="G250" s="257" t="s">
        <v>1660</v>
      </c>
      <c r="H250" s="297" t="s">
        <v>1661</v>
      </c>
    </row>
    <row r="251" spans="1:8" ht="42.7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49.5">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3">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3">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BB96FC84-A646-48A8-AEF5-7411ECAA8727}"/>
    </customSheetView>
    <customSheetView guid="{C59130F4-2E03-5E48-94CE-6E4A0484DB9E}" showAutoFilter="1">
      <selection activeCell="E4" sqref="E4"/>
      <pageMargins left="0" right="0" top="0" bottom="0" header="0" footer="0"/>
      <pageSetup paperSize="9" orientation="portrait"/>
      <headerFooter alignWithMargins="0"/>
      <autoFilter ref="B1:N1" xr:uid="{E6BD7956-CC26-4173-A36C-9BBF7428D82E}"/>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具名範圍</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江承林 Peter Chiang</cp:lastModifiedBy>
  <cp:revision/>
  <dcterms:created xsi:type="dcterms:W3CDTF">2010-06-21T21:00:23Z</dcterms:created>
  <dcterms:modified xsi:type="dcterms:W3CDTF">2023-09-25T09:17:36Z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